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376C27AB-8F07-4A51-B3E4-5E59FFF42F2C}" xr6:coauthVersionLast="45" xr6:coauthVersionMax="45" xr10:uidLastSave="{00000000-0000-0000-0000-000000000000}"/>
  <bookViews>
    <workbookView xWindow="-108" yWindow="-108" windowWidth="23256" windowHeight="12576" tabRatio="904" xr2:uid="{00000000-000D-0000-FFFF-FFFF00000000}"/>
  </bookViews>
  <sheets>
    <sheet name="jednotlivci" sheetId="3" r:id="rId1"/>
    <sheet name="štafety" sheetId="4" r:id="rId2"/>
    <sheet name="děti" sheetId="7" r:id="rId3"/>
    <sheet name=" " sheetId="8" r:id="rId4"/>
  </sheets>
  <definedNames>
    <definedName name="_xlnm._FilterDatabase" localSheetId="2" hidden="1">děti!$A$2:$I$62</definedName>
    <definedName name="_xlnm._FilterDatabase" localSheetId="0" hidden="1">jednotlivci!$A$2:$I$62</definedName>
    <definedName name="_xlnm._FilterDatabase" localSheetId="1" hidden="1">štafety!$A$2:$I$62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7" l="1"/>
  <c r="M14" i="7"/>
  <c r="M22" i="7"/>
  <c r="K12" i="7"/>
  <c r="M12" i="7" s="1"/>
  <c r="K13" i="7"/>
  <c r="K14" i="7"/>
  <c r="K15" i="7"/>
  <c r="M15" i="7" s="1"/>
  <c r="K16" i="7"/>
  <c r="M16" i="7" s="1"/>
  <c r="K17" i="7"/>
  <c r="M17" i="7" s="1"/>
  <c r="K18" i="7"/>
  <c r="M18" i="7" s="1"/>
  <c r="K19" i="7"/>
  <c r="M19" i="7" s="1"/>
  <c r="K20" i="7"/>
  <c r="M20" i="7" s="1"/>
  <c r="K21" i="7"/>
  <c r="M21" i="7" s="1"/>
  <c r="K22" i="7"/>
  <c r="K23" i="7"/>
  <c r="M23" i="7" s="1"/>
  <c r="K24" i="7"/>
  <c r="M24" i="7" s="1"/>
  <c r="K25" i="7"/>
  <c r="M25" i="7" s="1"/>
  <c r="K26" i="7"/>
  <c r="M26" i="7" s="1"/>
  <c r="K27" i="7"/>
  <c r="M27" i="7" s="1"/>
  <c r="K28" i="7"/>
  <c r="M28" i="7" s="1"/>
  <c r="K29" i="7"/>
  <c r="M29" i="7" s="1"/>
  <c r="K30" i="7"/>
  <c r="M30" i="7" s="1"/>
  <c r="K31" i="7"/>
  <c r="M31" i="7" s="1"/>
  <c r="K32" i="7"/>
  <c r="M32" i="7" s="1"/>
  <c r="K33" i="7"/>
  <c r="M33" i="7" s="1"/>
  <c r="K34" i="7"/>
  <c r="M34" i="7" s="1"/>
  <c r="K35" i="7"/>
  <c r="M35" i="7" s="1"/>
  <c r="K36" i="7"/>
  <c r="M36" i="7" s="1"/>
  <c r="K37" i="7"/>
  <c r="M37" i="7" s="1"/>
  <c r="K38" i="7"/>
  <c r="M38" i="7" s="1"/>
  <c r="K39" i="7"/>
  <c r="M39" i="7" s="1"/>
  <c r="K40" i="7"/>
  <c r="M40" i="7" s="1"/>
  <c r="K41" i="7"/>
  <c r="M41" i="7" s="1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M4" i="4"/>
  <c r="M5" i="4"/>
  <c r="M6" i="4"/>
  <c r="M9" i="4"/>
  <c r="M10" i="4"/>
  <c r="M11" i="4"/>
  <c r="M12" i="4"/>
  <c r="M13" i="4"/>
  <c r="M14" i="4"/>
  <c r="M3" i="4"/>
  <c r="K4" i="4"/>
  <c r="K5" i="4"/>
  <c r="K6" i="4"/>
  <c r="K9" i="4"/>
  <c r="K10" i="4"/>
  <c r="K11" i="4"/>
  <c r="K12" i="4"/>
  <c r="K13" i="4"/>
  <c r="K14" i="4"/>
  <c r="K3" i="4"/>
  <c r="J4" i="4"/>
  <c r="J5" i="4"/>
  <c r="J6" i="4"/>
  <c r="J7" i="4"/>
  <c r="J8" i="4"/>
  <c r="J9" i="4"/>
  <c r="J10" i="4"/>
  <c r="J11" i="4"/>
  <c r="J12" i="4"/>
  <c r="J13" i="4"/>
  <c r="J14" i="4"/>
  <c r="J15" i="4"/>
  <c r="J3" i="4"/>
  <c r="A4" i="4"/>
  <c r="A5" i="4"/>
  <c r="A6" i="4"/>
  <c r="A7" i="4"/>
  <c r="A8" i="4"/>
  <c r="A9" i="4"/>
  <c r="A10" i="4"/>
  <c r="A11" i="4"/>
  <c r="A12" i="4"/>
  <c r="A13" i="4"/>
  <c r="A14" i="4"/>
  <c r="A15" i="4"/>
  <c r="A3" i="4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3" i="3"/>
  <c r="M4" i="3"/>
  <c r="M5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8" i="3"/>
  <c r="M3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M57" i="3" s="1"/>
  <c r="K58" i="3"/>
  <c r="K3" i="3"/>
  <c r="K4" i="3"/>
  <c r="K5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4" i="3"/>
  <c r="J5" i="3"/>
  <c r="J3" i="3"/>
  <c r="K4" i="7"/>
  <c r="M4" i="7" s="1"/>
  <c r="K5" i="7"/>
  <c r="M5" i="7" s="1"/>
  <c r="K6" i="7"/>
  <c r="M6" i="7" s="1"/>
  <c r="K7" i="7"/>
  <c r="M7" i="7" s="1"/>
  <c r="K8" i="7"/>
  <c r="M8" i="7" s="1"/>
  <c r="K9" i="7"/>
  <c r="M9" i="7" s="1"/>
  <c r="K10" i="7"/>
  <c r="M10" i="7" s="1"/>
  <c r="K11" i="7"/>
  <c r="M11" i="7" s="1"/>
  <c r="K3" i="7"/>
  <c r="M3" i="7" s="1"/>
  <c r="J11" i="7"/>
  <c r="J10" i="7"/>
  <c r="J4" i="7"/>
  <c r="J5" i="7"/>
  <c r="J9" i="7"/>
  <c r="J7" i="7"/>
  <c r="J3" i="7"/>
  <c r="J8" i="7"/>
  <c r="J6" i="7"/>
  <c r="N13" i="7" l="1"/>
  <c r="N18" i="7"/>
  <c r="L36" i="7"/>
  <c r="L22" i="7"/>
  <c r="N37" i="7"/>
  <c r="N23" i="7"/>
  <c r="L16" i="7"/>
  <c r="L35" i="7"/>
  <c r="L21" i="7"/>
  <c r="N33" i="7"/>
  <c r="N22" i="7"/>
  <c r="L31" i="7"/>
  <c r="L20" i="7"/>
  <c r="N32" i="7"/>
  <c r="N21" i="7"/>
  <c r="L30" i="7"/>
  <c r="L19" i="7"/>
  <c r="N31" i="7"/>
  <c r="N17" i="7"/>
  <c r="L29" i="7"/>
  <c r="L15" i="7"/>
  <c r="N41" i="7"/>
  <c r="N30" i="7"/>
  <c r="N16" i="7"/>
  <c r="L39" i="7"/>
  <c r="L28" i="7"/>
  <c r="L14" i="7"/>
  <c r="N40" i="7"/>
  <c r="N29" i="7"/>
  <c r="N15" i="7"/>
  <c r="L38" i="7"/>
  <c r="L27" i="7"/>
  <c r="L13" i="7"/>
  <c r="N39" i="7"/>
  <c r="N25" i="7"/>
  <c r="N14" i="7"/>
  <c r="L37" i="7"/>
  <c r="L23" i="7"/>
  <c r="L12" i="7"/>
  <c r="N38" i="7"/>
  <c r="N24" i="7"/>
  <c r="L34" i="7"/>
  <c r="L26" i="7"/>
  <c r="L18" i="7"/>
  <c r="N36" i="7"/>
  <c r="N28" i="7"/>
  <c r="N20" i="7"/>
  <c r="N12" i="7"/>
  <c r="L41" i="7"/>
  <c r="L33" i="7"/>
  <c r="L25" i="7"/>
  <c r="L17" i="7"/>
  <c r="N35" i="7"/>
  <c r="N27" i="7"/>
  <c r="N19" i="7"/>
  <c r="L40" i="7"/>
  <c r="L32" i="7"/>
  <c r="L24" i="7"/>
  <c r="N34" i="7"/>
  <c r="N26" i="7"/>
  <c r="L7" i="7"/>
  <c r="L3" i="7"/>
  <c r="L11" i="7"/>
  <c r="L14" i="4"/>
  <c r="L12" i="4"/>
  <c r="L13" i="4"/>
  <c r="L10" i="4"/>
  <c r="L4" i="4"/>
  <c r="L9" i="4"/>
  <c r="L5" i="4"/>
  <c r="L54" i="3"/>
  <c r="L6" i="4"/>
  <c r="L11" i="4"/>
  <c r="L9" i="7"/>
  <c r="L3" i="4"/>
  <c r="L4" i="7"/>
  <c r="L6" i="7"/>
  <c r="L3" i="3"/>
  <c r="L46" i="3"/>
  <c r="L38" i="3"/>
  <c r="L57" i="3"/>
  <c r="L26" i="3"/>
  <c r="L21" i="3"/>
  <c r="L18" i="3"/>
  <c r="L10" i="3"/>
  <c r="L50" i="3"/>
  <c r="L42" i="3"/>
  <c r="L34" i="3"/>
  <c r="L58" i="3"/>
  <c r="L4" i="3"/>
  <c r="L30" i="3"/>
  <c r="L22" i="3"/>
  <c r="L14" i="3"/>
  <c r="L55" i="3"/>
  <c r="L51" i="3"/>
  <c r="L47" i="3"/>
  <c r="L43" i="3"/>
  <c r="L39" i="3"/>
  <c r="L35" i="3"/>
  <c r="L31" i="3"/>
  <c r="L27" i="3"/>
  <c r="L23" i="3"/>
  <c r="L19" i="3"/>
  <c r="L15" i="3"/>
  <c r="L11" i="3"/>
  <c r="L56" i="3"/>
  <c r="L52" i="3"/>
  <c r="L48" i="3"/>
  <c r="L44" i="3"/>
  <c r="L40" i="3"/>
  <c r="L36" i="3"/>
  <c r="L32" i="3"/>
  <c r="L28" i="3"/>
  <c r="L24" i="3"/>
  <c r="L20" i="3"/>
  <c r="L16" i="3"/>
  <c r="L12" i="3"/>
  <c r="L8" i="3"/>
  <c r="L53" i="3"/>
  <c r="L49" i="3"/>
  <c r="L45" i="3"/>
  <c r="L41" i="3"/>
  <c r="L37" i="3"/>
  <c r="L33" i="3"/>
  <c r="L29" i="3"/>
  <c r="L25" i="3"/>
  <c r="L17" i="3"/>
  <c r="L13" i="3"/>
  <c r="L9" i="3"/>
  <c r="L5" i="3"/>
  <c r="L8" i="7"/>
  <c r="L5" i="7"/>
  <c r="L10" i="7"/>
  <c r="N8" i="7"/>
  <c r="N6" i="7"/>
  <c r="N5" i="7"/>
  <c r="N3" i="7"/>
  <c r="N4" i="7"/>
  <c r="N7" i="7"/>
  <c r="N10" i="7"/>
  <c r="N9" i="7"/>
  <c r="N11" i="7"/>
  <c r="N14" i="4"/>
  <c r="N5" i="4" l="1"/>
  <c r="N9" i="4"/>
  <c r="N13" i="4"/>
  <c r="N11" i="4"/>
  <c r="N12" i="4"/>
  <c r="N10" i="4"/>
  <c r="N3" i="4"/>
  <c r="N6" i="4"/>
  <c r="N4" i="4"/>
  <c r="N52" i="3"/>
  <c r="N55" i="3"/>
  <c r="N16" i="3"/>
  <c r="N30" i="3"/>
  <c r="N43" i="3"/>
  <c r="N50" i="3"/>
  <c r="N40" i="3"/>
  <c r="N45" i="3"/>
  <c r="N29" i="3"/>
  <c r="N12" i="3"/>
  <c r="N26" i="3"/>
  <c r="N39" i="3"/>
  <c r="N23" i="3"/>
  <c r="N31" i="3"/>
  <c r="N13" i="3"/>
  <c r="N24" i="3"/>
  <c r="N38" i="3"/>
  <c r="N54" i="3"/>
  <c r="N11" i="3"/>
  <c r="N49" i="3"/>
  <c r="N33" i="3"/>
  <c r="N5" i="3"/>
  <c r="N9" i="3"/>
  <c r="N20" i="3"/>
  <c r="N36" i="3"/>
  <c r="N47" i="3"/>
  <c r="N18" i="3"/>
  <c r="N22" i="3"/>
  <c r="N35" i="3"/>
  <c r="N51" i="3"/>
  <c r="N8" i="3"/>
  <c r="N56" i="3"/>
  <c r="N37" i="3"/>
  <c r="N21" i="3"/>
  <c r="N53" i="3"/>
  <c r="N17" i="3"/>
  <c r="N34" i="3"/>
  <c r="N44" i="3"/>
  <c r="N27" i="3"/>
  <c r="N10" i="3"/>
  <c r="N19" i="3"/>
  <c r="N32" i="3"/>
  <c r="N46" i="3"/>
  <c r="N58" i="3"/>
  <c r="N48" i="3"/>
  <c r="N41" i="3"/>
  <c r="N25" i="3"/>
  <c r="N57" i="3"/>
  <c r="N14" i="3"/>
  <c r="N15" i="3"/>
  <c r="N28" i="3"/>
  <c r="N42" i="3"/>
  <c r="N4" i="3"/>
  <c r="N3" i="3"/>
</calcChain>
</file>

<file path=xl/sharedStrings.xml><?xml version="1.0" encoding="utf-8"?>
<sst xmlns="http://schemas.openxmlformats.org/spreadsheetml/2006/main" count="631" uniqueCount="353">
  <si>
    <t>STČ</t>
  </si>
  <si>
    <t>Ročník</t>
  </si>
  <si>
    <t>Klub</t>
  </si>
  <si>
    <t>Jméno</t>
  </si>
  <si>
    <t>Příjmení</t>
  </si>
  <si>
    <t>Kat.</t>
  </si>
  <si>
    <t>Voda</t>
  </si>
  <si>
    <t>Kolo</t>
  </si>
  <si>
    <t>Běh</t>
  </si>
  <si>
    <t>Celkem</t>
  </si>
  <si>
    <t>pořadí voda</t>
  </si>
  <si>
    <t>pořadí kolo</t>
  </si>
  <si>
    <t>pořadí běh</t>
  </si>
  <si>
    <t>Pořadí</t>
  </si>
  <si>
    <t>V kat.</t>
  </si>
  <si>
    <t xml:space="preserve">                              </t>
  </si>
  <si>
    <t xml:space="preserve"> </t>
  </si>
  <si>
    <t xml:space="preserve">                 </t>
  </si>
  <si>
    <t>-</t>
  </si>
  <si>
    <t>kolo + voda</t>
  </si>
  <si>
    <t>jednotlivci</t>
  </si>
  <si>
    <t>štafety</t>
  </si>
  <si>
    <t>děti</t>
  </si>
  <si>
    <t>stč + časy postupně, finish= bílej text, přejmenovat + lock</t>
  </si>
  <si>
    <t>Ondřej</t>
  </si>
  <si>
    <t>Petr</t>
  </si>
  <si>
    <t>M20</t>
  </si>
  <si>
    <t>Cyclogy</t>
  </si>
  <si>
    <t>Filip</t>
  </si>
  <si>
    <t>Srbecký</t>
  </si>
  <si>
    <t>Cyklotrener team</t>
  </si>
  <si>
    <t>Michal</t>
  </si>
  <si>
    <t>Francke</t>
  </si>
  <si>
    <t>M30</t>
  </si>
  <si>
    <t>Haven team</t>
  </si>
  <si>
    <t>Tomáš</t>
  </si>
  <si>
    <t>Strnad</t>
  </si>
  <si>
    <t>CYCOLOGY NORTH BIKE CLUB</t>
  </si>
  <si>
    <t>Cmunt</t>
  </si>
  <si>
    <t>Bitters Superior Cyklolive team</t>
  </si>
  <si>
    <t>Karel</t>
  </si>
  <si>
    <t>Jirák</t>
  </si>
  <si>
    <t>M40</t>
  </si>
  <si>
    <t>Tri club Česká lípa</t>
  </si>
  <si>
    <t>Daniel</t>
  </si>
  <si>
    <t>Jordán</t>
  </si>
  <si>
    <t>Tri klub Česká Lípa</t>
  </si>
  <si>
    <t>Milan</t>
  </si>
  <si>
    <t>Hrouda</t>
  </si>
  <si>
    <t>Multisport Team</t>
  </si>
  <si>
    <t>Jan</t>
  </si>
  <si>
    <t>Novota</t>
  </si>
  <si>
    <t>Team CykloTrener</t>
  </si>
  <si>
    <t>Berka</t>
  </si>
  <si>
    <t>CYCLOGY</t>
  </si>
  <si>
    <t>Motl</t>
  </si>
  <si>
    <t>Jakub</t>
  </si>
  <si>
    <t>Tauš</t>
  </si>
  <si>
    <t>Tri-club Česká Lípa</t>
  </si>
  <si>
    <t>Václav</t>
  </si>
  <si>
    <t>Vágner</t>
  </si>
  <si>
    <t>Junioři</t>
  </si>
  <si>
    <t>Lokomotiva Teplice</t>
  </si>
  <si>
    <t>Marek</t>
  </si>
  <si>
    <t>Čumpelík</t>
  </si>
  <si>
    <t>Radek</t>
  </si>
  <si>
    <t>Tůma</t>
  </si>
  <si>
    <t>KSM HRÁDEK</t>
  </si>
  <si>
    <t>David</t>
  </si>
  <si>
    <t>Fanderlik</t>
  </si>
  <si>
    <t>UNLIMITED NUTRI CLINIC</t>
  </si>
  <si>
    <t>Jaroslav</t>
  </si>
  <si>
    <t>Zelenka</t>
  </si>
  <si>
    <t>Matouš</t>
  </si>
  <si>
    <t>Dubovecký</t>
  </si>
  <si>
    <t>Dumstav</t>
  </si>
  <si>
    <t>Vopat</t>
  </si>
  <si>
    <t>TJ Sokol Podlázky</t>
  </si>
  <si>
    <t>Jiří</t>
  </si>
  <si>
    <t>Svoboda</t>
  </si>
  <si>
    <t>M50</t>
  </si>
  <si>
    <t>Ivana</t>
  </si>
  <si>
    <t>Loubková</t>
  </si>
  <si>
    <t>Z40</t>
  </si>
  <si>
    <t>Cyklo Renova Cvikov</t>
  </si>
  <si>
    <t>Štěpánka</t>
  </si>
  <si>
    <t>Bisová</t>
  </si>
  <si>
    <t>Z20</t>
  </si>
  <si>
    <t>Hendrych</t>
  </si>
  <si>
    <t>Tri club Česká Lípa</t>
  </si>
  <si>
    <t>Conk</t>
  </si>
  <si>
    <t>Štěpán</t>
  </si>
  <si>
    <t>Šedný</t>
  </si>
  <si>
    <t>Stepan</t>
  </si>
  <si>
    <t>Klapka</t>
  </si>
  <si>
    <t>Holák</t>
  </si>
  <si>
    <t>Pavel</t>
  </si>
  <si>
    <t>Suchý</t>
  </si>
  <si>
    <t>Zemler</t>
  </si>
  <si>
    <t>Nazdařbůh</t>
  </si>
  <si>
    <t>Arnošt</t>
  </si>
  <si>
    <t>Haufert</t>
  </si>
  <si>
    <t>Kamil</t>
  </si>
  <si>
    <t>Krejný</t>
  </si>
  <si>
    <t>Activit Dachsman Team</t>
  </si>
  <si>
    <t>Rudolf</t>
  </si>
  <si>
    <t>Sůra</t>
  </si>
  <si>
    <t>Solitea CDL a.s.</t>
  </si>
  <si>
    <t>Spurný</t>
  </si>
  <si>
    <t>CC Varnsdorf</t>
  </si>
  <si>
    <t>Lukáš</t>
  </si>
  <si>
    <t>Vyčítal</t>
  </si>
  <si>
    <t>Carthell racing</t>
  </si>
  <si>
    <t>Matěj</t>
  </si>
  <si>
    <t>Holka</t>
  </si>
  <si>
    <t>Hochmut</t>
  </si>
  <si>
    <t>Šeps</t>
  </si>
  <si>
    <t>Retos-Rotos</t>
  </si>
  <si>
    <t>Vítězslav</t>
  </si>
  <si>
    <t>Stránský</t>
  </si>
  <si>
    <t>FRUIT BIKE</t>
  </si>
  <si>
    <t>Rabas</t>
  </si>
  <si>
    <t>Divoký Astma</t>
  </si>
  <si>
    <t>Lubomír</t>
  </si>
  <si>
    <t>Veselka</t>
  </si>
  <si>
    <t>SAK Rumburk</t>
  </si>
  <si>
    <t>Ladislav</t>
  </si>
  <si>
    <t>Bartoš</t>
  </si>
  <si>
    <t>Lamači skal</t>
  </si>
  <si>
    <t>Králík</t>
  </si>
  <si>
    <t>Kališko</t>
  </si>
  <si>
    <t>Diart</t>
  </si>
  <si>
    <t>Dorner</t>
  </si>
  <si>
    <t>Josef</t>
  </si>
  <si>
    <t>Duda</t>
  </si>
  <si>
    <t>Jindřich</t>
  </si>
  <si>
    <t>Milec</t>
  </si>
  <si>
    <t>Krásná Lípa</t>
  </si>
  <si>
    <t>Dušek</t>
  </si>
  <si>
    <t>Barbora</t>
  </si>
  <si>
    <t>Zezulová</t>
  </si>
  <si>
    <t>Křivohlavý</t>
  </si>
  <si>
    <t>Studený</t>
  </si>
  <si>
    <t>Klára</t>
  </si>
  <si>
    <t>Kuprová</t>
  </si>
  <si>
    <t>Lezci.com</t>
  </si>
  <si>
    <t>Oldřich</t>
  </si>
  <si>
    <t>Rybář</t>
  </si>
  <si>
    <t>TJ SLOVAN Varnsdorf z. s.</t>
  </si>
  <si>
    <t>Michaela</t>
  </si>
  <si>
    <t>Moučková</t>
  </si>
  <si>
    <t>Pícha</t>
  </si>
  <si>
    <t>Sport Mikulášovice</t>
  </si>
  <si>
    <t>Blümel</t>
  </si>
  <si>
    <t>Rafkarna Idea Cycling Team</t>
  </si>
  <si>
    <t>Alexandra</t>
  </si>
  <si>
    <t>Talackova</t>
  </si>
  <si>
    <t>AQUATHLON TWINS</t>
  </si>
  <si>
    <t>Talacko</t>
  </si>
  <si>
    <t>DNF</t>
  </si>
  <si>
    <t>Vladimír</t>
  </si>
  <si>
    <t>Slimáci Žezníkov</t>
  </si>
  <si>
    <t>x14</t>
  </si>
  <si>
    <t>Oldřich Hladík</t>
  </si>
  <si>
    <t>Jan Matoušek</t>
  </si>
  <si>
    <t>Patrik Stupka</t>
  </si>
  <si>
    <t>Senior</t>
  </si>
  <si>
    <t>Cyklo-spin</t>
  </si>
  <si>
    <t>x11</t>
  </si>
  <si>
    <t>Eliška Radová</t>
  </si>
  <si>
    <t>Radek Hořák</t>
  </si>
  <si>
    <t>Jaroslav Sing</t>
  </si>
  <si>
    <t>UNLIMITED NUTRICLINIC</t>
  </si>
  <si>
    <t>x20</t>
  </si>
  <si>
    <t>Dominika Tvrdá</t>
  </si>
  <si>
    <t>Herbert Schwarz</t>
  </si>
  <si>
    <t>Ondřej Babický</t>
  </si>
  <si>
    <t>Herby Servis</t>
  </si>
  <si>
    <t>x15</t>
  </si>
  <si>
    <t>Marek Novák</t>
  </si>
  <si>
    <t>Matěj Rothe</t>
  </si>
  <si>
    <t>Petr Kaštánek</t>
  </si>
  <si>
    <t>Střelci</t>
  </si>
  <si>
    <t>x19</t>
  </si>
  <si>
    <t>Kristýna Křížová</t>
  </si>
  <si>
    <t>Martin Dubovecký</t>
  </si>
  <si>
    <t>Jaroslav Hofman</t>
  </si>
  <si>
    <t>X16</t>
  </si>
  <si>
    <t>Sabina Krákorová</t>
  </si>
  <si>
    <t>Miroslav Kaštánek</t>
  </si>
  <si>
    <t>Tomáš Polák</t>
  </si>
  <si>
    <t>x17</t>
  </si>
  <si>
    <t>Jarmila Nováková</t>
  </si>
  <si>
    <t>Milan Vaculík</t>
  </si>
  <si>
    <t>Tereza Knejzlíková</t>
  </si>
  <si>
    <t>Junior</t>
  </si>
  <si>
    <t>Tri Club Česká Lípa</t>
  </si>
  <si>
    <t>x13</t>
  </si>
  <si>
    <t>Alexandra Zrubecká</t>
  </si>
  <si>
    <t>Pavel Váňa</t>
  </si>
  <si>
    <t>Viktorie Zrubecká</t>
  </si>
  <si>
    <t>Rodina</t>
  </si>
  <si>
    <t>Nobilis Tilia</t>
  </si>
  <si>
    <t>x23</t>
  </si>
  <si>
    <t>Ondřej Koštejn</t>
  </si>
  <si>
    <t>Nikola Boczanová</t>
  </si>
  <si>
    <t>Miroslav Menc</t>
  </si>
  <si>
    <t>x22</t>
  </si>
  <si>
    <t>Petra Danková</t>
  </si>
  <si>
    <t>Jan Danko</t>
  </si>
  <si>
    <t>Monika Váňová</t>
  </si>
  <si>
    <t>Smetňáci</t>
  </si>
  <si>
    <t>x18</t>
  </si>
  <si>
    <t>Jan Stejskal</t>
  </si>
  <si>
    <t>Miry Stejskalová</t>
  </si>
  <si>
    <t>x12</t>
  </si>
  <si>
    <t>Veronika Mertlová</t>
  </si>
  <si>
    <t>Vojtěch Zavadil</t>
  </si>
  <si>
    <t>Radislav Střílek</t>
  </si>
  <si>
    <t>Šneci</t>
  </si>
  <si>
    <t>x10</t>
  </si>
  <si>
    <t>Ladislav Bartoš</t>
  </si>
  <si>
    <t>Lenka Bartošová</t>
  </si>
  <si>
    <t>Antonín Bartoš</t>
  </si>
  <si>
    <t>Lamači Skal</t>
  </si>
  <si>
    <t>x21</t>
  </si>
  <si>
    <t>Barbora Mänzelová</t>
  </si>
  <si>
    <t>Martin Tesař</t>
  </si>
  <si>
    <t>Michaela Mänzelová</t>
  </si>
  <si>
    <t>BMM-team</t>
  </si>
  <si>
    <t>Plavec</t>
  </si>
  <si>
    <t>Cyklista</t>
  </si>
  <si>
    <t>Běžec</t>
  </si>
  <si>
    <t>41ž</t>
  </si>
  <si>
    <t>Muži Hobby</t>
  </si>
  <si>
    <t>27ž</t>
  </si>
  <si>
    <t>Mittner</t>
  </si>
  <si>
    <t>St. Žáci</t>
  </si>
  <si>
    <t>TJ Sokol Podlázky Dalovice</t>
  </si>
  <si>
    <t>88ž</t>
  </si>
  <si>
    <t>Kaštánek</t>
  </si>
  <si>
    <t>23ž</t>
  </si>
  <si>
    <t>Vaculík</t>
  </si>
  <si>
    <t>14ž</t>
  </si>
  <si>
    <t>Mikuláš</t>
  </si>
  <si>
    <t>Kmoch</t>
  </si>
  <si>
    <t>20ž</t>
  </si>
  <si>
    <t>Jarmila</t>
  </si>
  <si>
    <t>Nováková</t>
  </si>
  <si>
    <t>Ml. Žákyně</t>
  </si>
  <si>
    <t>15ž</t>
  </si>
  <si>
    <t>Předžactvo</t>
  </si>
  <si>
    <t>31ž</t>
  </si>
  <si>
    <t>Lucie</t>
  </si>
  <si>
    <t>Šlamborová</t>
  </si>
  <si>
    <t>WPC Centrum sport team</t>
  </si>
  <si>
    <t>1ž</t>
  </si>
  <si>
    <t>Adéla</t>
  </si>
  <si>
    <t>Veselková</t>
  </si>
  <si>
    <t>St. Žákyně</t>
  </si>
  <si>
    <t>6ž</t>
  </si>
  <si>
    <t>Oskar</t>
  </si>
  <si>
    <t>Ml. Žáci</t>
  </si>
  <si>
    <t>16ž</t>
  </si>
  <si>
    <t>Tereza</t>
  </si>
  <si>
    <t>Knejzlíková</t>
  </si>
  <si>
    <t>40ž</t>
  </si>
  <si>
    <t>Manhart</t>
  </si>
  <si>
    <t>36ž</t>
  </si>
  <si>
    <t>Martina</t>
  </si>
  <si>
    <t>Srbecká</t>
  </si>
  <si>
    <t>39ž</t>
  </si>
  <si>
    <t>Jakub Jan</t>
  </si>
  <si>
    <t>KSM Hrádek</t>
  </si>
  <si>
    <t>5ž</t>
  </si>
  <si>
    <t>Vojtěch</t>
  </si>
  <si>
    <t>22ž</t>
  </si>
  <si>
    <t>Robert</t>
  </si>
  <si>
    <t>Olšar</t>
  </si>
  <si>
    <t>19ž</t>
  </si>
  <si>
    <t>Elen</t>
  </si>
  <si>
    <t>Kutilková</t>
  </si>
  <si>
    <t>37ž</t>
  </si>
  <si>
    <t>František</t>
  </si>
  <si>
    <t>Musil</t>
  </si>
  <si>
    <t>TJ Bižuterie Jablonec</t>
  </si>
  <si>
    <t>38ž</t>
  </si>
  <si>
    <t>2ž</t>
  </si>
  <si>
    <t>Petra</t>
  </si>
  <si>
    <t>Jelenčiaková</t>
  </si>
  <si>
    <t>Ženy Hobby</t>
  </si>
  <si>
    <t>OST Varnsdorf</t>
  </si>
  <si>
    <t>35ž</t>
  </si>
  <si>
    <t>Martin</t>
  </si>
  <si>
    <t>Dastych</t>
  </si>
  <si>
    <t>24ž</t>
  </si>
  <si>
    <t>Linda</t>
  </si>
  <si>
    <t>Vobrová</t>
  </si>
  <si>
    <t>7ž</t>
  </si>
  <si>
    <t>Olivie</t>
  </si>
  <si>
    <t>Talacková</t>
  </si>
  <si>
    <t>30ž</t>
  </si>
  <si>
    <t>Matyáš</t>
  </si>
  <si>
    <t>Zrubecký</t>
  </si>
  <si>
    <t>32ž</t>
  </si>
  <si>
    <t>Šlambor</t>
  </si>
  <si>
    <t>WPC CENTRUM sport team</t>
  </si>
  <si>
    <t>33ž</t>
  </si>
  <si>
    <t>Dumek</t>
  </si>
  <si>
    <t>Bitters Superior Cyklolive Team</t>
  </si>
  <si>
    <t>17ž</t>
  </si>
  <si>
    <t>Kristian</t>
  </si>
  <si>
    <t>Knespl</t>
  </si>
  <si>
    <t>29ž</t>
  </si>
  <si>
    <t>Veronika</t>
  </si>
  <si>
    <t>Klapková</t>
  </si>
  <si>
    <t>26ž</t>
  </si>
  <si>
    <t>Daniela</t>
  </si>
  <si>
    <t>Procházková</t>
  </si>
  <si>
    <t>Ml.Žákyně</t>
  </si>
  <si>
    <t>Slovan Varnsdorf</t>
  </si>
  <si>
    <t>34ž</t>
  </si>
  <si>
    <t>Zatloukalová</t>
  </si>
  <si>
    <t>12ž</t>
  </si>
  <si>
    <t>Aneta</t>
  </si>
  <si>
    <t>Hornáková</t>
  </si>
  <si>
    <t>21ž</t>
  </si>
  <si>
    <t>Viktorie</t>
  </si>
  <si>
    <t>8ž</t>
  </si>
  <si>
    <t>Anděl</t>
  </si>
  <si>
    <t>18ž</t>
  </si>
  <si>
    <t>Kraumanová</t>
  </si>
  <si>
    <t>13ž</t>
  </si>
  <si>
    <t>Kryštof</t>
  </si>
  <si>
    <t>Hudák</t>
  </si>
  <si>
    <t>3ž</t>
  </si>
  <si>
    <t>Věra</t>
  </si>
  <si>
    <t>Průšová</t>
  </si>
  <si>
    <t>4ž</t>
  </si>
  <si>
    <t>Hinke</t>
  </si>
  <si>
    <t>10ž</t>
  </si>
  <si>
    <t>Ella</t>
  </si>
  <si>
    <t>Diartová</t>
  </si>
  <si>
    <t>28ž</t>
  </si>
  <si>
    <t>Kočová</t>
  </si>
  <si>
    <t>11ž</t>
  </si>
  <si>
    <t>Bruce</t>
  </si>
  <si>
    <t>Hellier</t>
  </si>
  <si>
    <t>25ž</t>
  </si>
  <si>
    <t>Lola</t>
  </si>
  <si>
    <t>9ž</t>
  </si>
  <si>
    <t>Adam</t>
  </si>
  <si>
    <t>Brodský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</si>
</sst>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$-F400]h:mm:ss\ AM/PM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9"/>
      <color rgb="FF4B4F56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22"/>
      <color theme="0"/>
      <name val="Calibri"/>
      <family val="2"/>
      <charset val="238"/>
      <scheme val="minor"/>
    </font>
    <font>
      <sz val="2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49" fontId="4" fillId="0" borderId="0" xfId="0" applyNumberFormat="1" applyFont="1" applyBorder="1" applyAlignment="1">
      <alignment horizontal="center"/>
    </xf>
    <xf numFmtId="21" fontId="0" fillId="0" borderId="0" xfId="0" applyNumberFormat="1" applyBorder="1"/>
    <xf numFmtId="21" fontId="0" fillId="0" borderId="0" xfId="0" applyNumberFormat="1"/>
    <xf numFmtId="0" fontId="0" fillId="0" borderId="0" xfId="0" applyNumberFormat="1" applyAlignment="1">
      <alignment horizontal="center"/>
    </xf>
    <xf numFmtId="0" fontId="5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46" fontId="4" fillId="0" borderId="0" xfId="0" applyNumberFormat="1" applyFont="1" applyBorder="1" applyAlignment="1" applyProtection="1">
      <alignment horizontal="center"/>
      <protection hidden="1"/>
    </xf>
    <xf numFmtId="0" fontId="4" fillId="0" borderId="0" xfId="0" applyNumberFormat="1" applyFont="1" applyFill="1" applyBorder="1" applyAlignment="1" applyProtection="1">
      <alignment horizontal="center"/>
      <protection hidden="1"/>
    </xf>
    <xf numFmtId="49" fontId="4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21" fontId="0" fillId="0" borderId="0" xfId="0" applyNumberFormat="1" applyBorder="1" applyProtection="1">
      <protection hidden="1"/>
    </xf>
    <xf numFmtId="20" fontId="0" fillId="0" borderId="0" xfId="0" applyNumberFormat="1"/>
    <xf numFmtId="0" fontId="3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6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/>
      <protection hidden="1"/>
    </xf>
    <xf numFmtId="46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21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46" fontId="0" fillId="0" borderId="0" xfId="0" applyNumberFormat="1" applyBorder="1" applyAlignment="1" applyProtection="1">
      <alignment horizontal="center"/>
      <protection hidden="1"/>
    </xf>
    <xf numFmtId="0" fontId="0" fillId="0" borderId="1" xfId="0" applyBorder="1" applyAlignment="1">
      <alignment horizontal="center" vertical="center"/>
    </xf>
    <xf numFmtId="21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165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46" fontId="7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164" fontId="0" fillId="0" borderId="0" xfId="0" applyNumberFormat="1" applyFont="1" applyAlignment="1">
      <alignment horizontal="left" vertical="center"/>
    </xf>
    <xf numFmtId="0" fontId="9" fillId="2" borderId="0" xfId="0" applyFont="1" applyFill="1" applyBorder="1" applyProtection="1">
      <protection hidden="1"/>
    </xf>
    <xf numFmtId="0" fontId="9" fillId="2" borderId="0" xfId="0" applyFont="1" applyFill="1" applyBorder="1"/>
    <xf numFmtId="165" fontId="9" fillId="2" borderId="0" xfId="0" applyNumberFormat="1" applyFont="1" applyFill="1" applyBorder="1" applyProtection="1">
      <protection hidden="1"/>
    </xf>
    <xf numFmtId="164" fontId="9" fillId="2" borderId="0" xfId="0" applyNumberFormat="1" applyFont="1" applyFill="1" applyBorder="1" applyProtection="1">
      <protection hidden="1"/>
    </xf>
    <xf numFmtId="0" fontId="9" fillId="2" borderId="0" xfId="0" applyFont="1" applyFill="1" applyBorder="1" applyAlignment="1">
      <alignment horizontal="center" vertical="center"/>
    </xf>
    <xf numFmtId="21" fontId="9" fillId="2" borderId="0" xfId="0" applyNumberFormat="1" applyFont="1" applyFill="1" applyBorder="1" applyProtection="1">
      <protection hidden="1"/>
    </xf>
    <xf numFmtId="165" fontId="9" fillId="2" borderId="0" xfId="0" applyNumberFormat="1" applyFont="1" applyFill="1" applyBorder="1"/>
    <xf numFmtId="164" fontId="9" fillId="2" borderId="0" xfId="0" applyNumberFormat="1" applyFont="1" applyFill="1" applyBorder="1"/>
    <xf numFmtId="0" fontId="11" fillId="0" borderId="0" xfId="0" applyFont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Border="1"/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46" fontId="13" fillId="0" borderId="0" xfId="0" applyNumberFormat="1" applyFont="1" applyBorder="1" applyAlignment="1" applyProtection="1">
      <alignment horizontal="center"/>
      <protection hidden="1"/>
    </xf>
    <xf numFmtId="0" fontId="14" fillId="0" borderId="0" xfId="0" applyNumberFormat="1" applyFont="1" applyBorder="1" applyAlignment="1" applyProtection="1">
      <alignment horizontal="center"/>
      <protection hidden="1"/>
    </xf>
    <xf numFmtId="0" fontId="13" fillId="0" borderId="0" xfId="0" applyNumberFormat="1" applyFont="1" applyFill="1" applyBorder="1" applyAlignment="1" applyProtection="1">
      <alignment horizontal="center"/>
      <protection hidden="1"/>
    </xf>
    <xf numFmtId="49" fontId="13" fillId="0" borderId="0" xfId="0" applyNumberFormat="1" applyFont="1" applyBorder="1" applyAlignment="1" applyProtection="1">
      <alignment horizontal="center"/>
      <protection hidden="1"/>
    </xf>
    <xf numFmtId="0" fontId="14" fillId="0" borderId="0" xfId="0" applyFont="1" applyBorder="1" applyProtection="1">
      <protection hidden="1"/>
    </xf>
    <xf numFmtId="49" fontId="13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applyNumberFormat="1" applyFont="1" applyBorder="1" applyAlignment="1" applyProtection="1">
      <alignment horizontal="center"/>
      <protection hidden="1"/>
    </xf>
    <xf numFmtId="0" fontId="6" fillId="0" borderId="0" xfId="0" applyNumberFormat="1" applyFont="1" applyBorder="1" applyAlignment="1" applyProtection="1">
      <alignment horizontal="center"/>
      <protection hidden="1"/>
    </xf>
    <xf numFmtId="21" fontId="6" fillId="0" borderId="0" xfId="0" applyNumberFormat="1" applyFont="1" applyBorder="1" applyProtection="1">
      <protection hidden="1"/>
    </xf>
    <xf numFmtId="21" fontId="6" fillId="0" borderId="0" xfId="0" applyNumberFormat="1" applyFont="1" applyBorder="1"/>
    <xf numFmtId="164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9" fillId="2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7094BEC3-C48D-4FDA-BC0D-9C32911AD6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MN63"/>
  <sheetViews>
    <sheetView tabSelected="1" topLeftCell="A40" workbookViewId="0">
      <selection activeCell="R11" sqref="R11"/>
    </sheetView>
  </sheetViews>
  <sheetFormatPr defaultRowHeight="14.4" x14ac:dyDescent="0.3"/>
  <cols>
    <col min="1" max="1" width="7.44140625" bestFit="1" customWidth="1"/>
    <col min="2" max="2" width="6.5546875" style="2" bestFit="1" customWidth="1"/>
    <col min="3" max="3" width="6" customWidth="1"/>
    <col min="4" max="4" width="11.109375" customWidth="1"/>
    <col min="5" max="5" width="15.6640625" customWidth="1"/>
    <col min="6" max="6" width="7.5546875" style="2" bestFit="1" customWidth="1"/>
    <col min="7" max="7" width="7" style="2" customWidth="1"/>
    <col min="8" max="8" width="30.5546875" customWidth="1"/>
    <col min="9" max="9" width="8.5546875" style="18" customWidth="1"/>
    <col min="10" max="10" width="11.33203125" style="13" bestFit="1" customWidth="1"/>
    <col min="11" max="11" width="8.5546875" style="18" customWidth="1"/>
    <col min="12" max="12" width="10.88671875" style="13" bestFit="1" customWidth="1"/>
    <col min="13" max="13" width="8.5546875" style="18" customWidth="1"/>
    <col min="14" max="14" width="10.88671875" style="13" bestFit="1" customWidth="1"/>
    <col min="15" max="15" width="9.109375" style="2"/>
  </cols>
  <sheetData>
    <row r="1" spans="1:352" ht="3.75" customHeight="1" x14ac:dyDescent="0.3">
      <c r="A1" s="34"/>
      <c r="B1" s="34"/>
      <c r="C1" s="34"/>
      <c r="D1" s="34"/>
      <c r="E1" s="34"/>
      <c r="F1" s="34"/>
      <c r="G1" s="34"/>
      <c r="H1" s="34"/>
      <c r="I1" s="35"/>
      <c r="J1" s="36"/>
      <c r="K1" s="37"/>
      <c r="L1" s="36"/>
      <c r="M1" s="37"/>
      <c r="N1" s="36"/>
      <c r="O1" s="38"/>
      <c r="P1" s="39"/>
    </row>
    <row r="2" spans="1:352" ht="15.6" x14ac:dyDescent="0.3">
      <c r="A2" s="21" t="s">
        <v>13</v>
      </c>
      <c r="B2" s="21" t="s">
        <v>14</v>
      </c>
      <c r="C2" s="21" t="s">
        <v>0</v>
      </c>
      <c r="D2" s="22" t="s">
        <v>3</v>
      </c>
      <c r="E2" s="22" t="s">
        <v>4</v>
      </c>
      <c r="F2" s="21" t="s">
        <v>1</v>
      </c>
      <c r="G2" s="21" t="s">
        <v>5</v>
      </c>
      <c r="H2" s="22" t="s">
        <v>2</v>
      </c>
      <c r="I2" s="23" t="s">
        <v>6</v>
      </c>
      <c r="J2" s="32" t="s">
        <v>10</v>
      </c>
      <c r="K2" s="23" t="s">
        <v>7</v>
      </c>
      <c r="L2" s="32" t="s">
        <v>11</v>
      </c>
      <c r="M2" s="23" t="s">
        <v>8</v>
      </c>
      <c r="N2" s="24" t="s">
        <v>12</v>
      </c>
      <c r="O2" s="25" t="s">
        <v>9</v>
      </c>
      <c r="P2" s="40"/>
      <c r="Q2" s="10"/>
      <c r="R2" s="10"/>
      <c r="S2" s="10"/>
      <c r="T2" s="10"/>
      <c r="U2" s="10"/>
      <c r="ML2" s="46"/>
      <c r="MM2" s="47"/>
      <c r="MN2" s="31"/>
    </row>
    <row r="3" spans="1:352" x14ac:dyDescent="0.3">
      <c r="A3" s="49">
        <f>RANK(O3,O:O,1)</f>
        <v>1</v>
      </c>
      <c r="B3" s="49">
        <v>1</v>
      </c>
      <c r="C3" s="49">
        <v>6</v>
      </c>
      <c r="D3" s="50" t="s">
        <v>24</v>
      </c>
      <c r="E3" s="50" t="s">
        <v>25</v>
      </c>
      <c r="F3" s="50">
        <v>1997</v>
      </c>
      <c r="G3" s="50" t="s">
        <v>26</v>
      </c>
      <c r="H3" s="50" t="s">
        <v>27</v>
      </c>
      <c r="I3" s="18">
        <v>6.7361111111111103E-3</v>
      </c>
      <c r="J3" s="36">
        <f>RANK(I3,I:I,1)</f>
        <v>3</v>
      </c>
      <c r="K3" s="28">
        <f>' '!B3-I3</f>
        <v>2.3229166666666665E-2</v>
      </c>
      <c r="L3" s="29">
        <f>RANK(K3,K:K,1)</f>
        <v>1</v>
      </c>
      <c r="M3" s="28">
        <f>O3-K3-I3</f>
        <v>9.0972222222222253E-3</v>
      </c>
      <c r="N3" s="29">
        <f>RANK(M3,M:M,1)</f>
        <v>1</v>
      </c>
      <c r="O3" s="51">
        <v>3.90625E-2</v>
      </c>
      <c r="P3" s="30"/>
      <c r="Q3" s="11"/>
      <c r="R3" s="11"/>
      <c r="S3" s="11"/>
      <c r="T3" s="11"/>
      <c r="U3" s="12"/>
      <c r="V3" s="12"/>
      <c r="W3" s="12"/>
      <c r="X3" s="12"/>
      <c r="Y3" s="12"/>
      <c r="Z3" s="12"/>
      <c r="ML3" s="46"/>
      <c r="MM3" s="47"/>
    </row>
    <row r="4" spans="1:352" x14ac:dyDescent="0.3">
      <c r="A4" s="49">
        <f t="shared" ref="A4:A58" si="0">RANK(O4,O:O,1)</f>
        <v>2</v>
      </c>
      <c r="B4" s="49">
        <v>2</v>
      </c>
      <c r="C4" s="49">
        <v>21</v>
      </c>
      <c r="D4" s="50" t="s">
        <v>28</v>
      </c>
      <c r="E4" s="50" t="s">
        <v>29</v>
      </c>
      <c r="F4" s="50">
        <v>1999</v>
      </c>
      <c r="G4" s="50" t="s">
        <v>26</v>
      </c>
      <c r="H4" s="50" t="s">
        <v>30</v>
      </c>
      <c r="I4" s="18">
        <v>6.3541666666666668E-3</v>
      </c>
      <c r="J4" s="36">
        <f t="shared" ref="J4:J58" si="1">RANK(I4,I:I,1)</f>
        <v>2</v>
      </c>
      <c r="K4" s="28">
        <f>' '!B4-I4</f>
        <v>2.3668981481481482E-2</v>
      </c>
      <c r="L4" s="29">
        <f>RANK(K4,K:K,1)</f>
        <v>2</v>
      </c>
      <c r="M4" s="28">
        <f t="shared" ref="M4:M58" si="2">O4-K4-I4</f>
        <v>1.0115740740740734E-2</v>
      </c>
      <c r="N4" s="29">
        <f t="shared" ref="N4:N58" si="3">RANK(M4,M:M,1)</f>
        <v>6</v>
      </c>
      <c r="O4" s="51">
        <v>4.0138888888888884E-2</v>
      </c>
      <c r="P4" s="30"/>
      <c r="Q4" s="11"/>
      <c r="R4" s="11"/>
      <c r="S4" s="11"/>
      <c r="T4" s="11"/>
      <c r="U4" s="12"/>
      <c r="V4" s="12"/>
      <c r="W4" s="12"/>
      <c r="X4" s="12"/>
      <c r="Y4" s="12"/>
      <c r="Z4" s="12"/>
      <c r="ML4" s="46"/>
      <c r="MM4" s="47"/>
    </row>
    <row r="5" spans="1:352" x14ac:dyDescent="0.3">
      <c r="A5" s="49">
        <f t="shared" si="0"/>
        <v>3</v>
      </c>
      <c r="B5" s="49">
        <v>1</v>
      </c>
      <c r="C5" s="49">
        <v>41</v>
      </c>
      <c r="D5" s="50" t="s">
        <v>31</v>
      </c>
      <c r="E5" s="50" t="s">
        <v>32</v>
      </c>
      <c r="F5" s="50">
        <v>1986</v>
      </c>
      <c r="G5" s="50" t="s">
        <v>33</v>
      </c>
      <c r="H5" s="50" t="s">
        <v>34</v>
      </c>
      <c r="I5" s="18">
        <v>6.2268518518518515E-3</v>
      </c>
      <c r="J5" s="36">
        <f t="shared" si="1"/>
        <v>1</v>
      </c>
      <c r="K5" s="28">
        <f>' '!B5-I5</f>
        <v>2.4907407407407409E-2</v>
      </c>
      <c r="L5" s="29">
        <f t="shared" ref="L5:L58" si="4">RANK(K5,K:K,1)</f>
        <v>4</v>
      </c>
      <c r="M5" s="28">
        <f t="shared" si="2"/>
        <v>9.5949074074074027E-3</v>
      </c>
      <c r="N5" s="29">
        <f t="shared" si="3"/>
        <v>3</v>
      </c>
      <c r="O5" s="51">
        <v>4.0729166666666664E-2</v>
      </c>
      <c r="P5" s="30"/>
      <c r="Q5" s="11"/>
      <c r="R5" s="11"/>
      <c r="S5" s="11"/>
      <c r="T5" s="11"/>
      <c r="U5" s="12"/>
      <c r="V5" s="12"/>
      <c r="W5" s="12"/>
      <c r="X5" s="12"/>
      <c r="Y5" s="12"/>
      <c r="Z5" s="12"/>
      <c r="ML5" s="46"/>
      <c r="MM5" s="47"/>
    </row>
    <row r="6" spans="1:352" x14ac:dyDescent="0.3">
      <c r="A6" s="49">
        <f t="shared" si="0"/>
        <v>4</v>
      </c>
      <c r="B6" s="49">
        <v>3</v>
      </c>
      <c r="C6" s="49">
        <v>11</v>
      </c>
      <c r="D6" s="50" t="s">
        <v>35</v>
      </c>
      <c r="E6" s="50" t="s">
        <v>36</v>
      </c>
      <c r="F6" s="50">
        <v>1993</v>
      </c>
      <c r="G6" s="50" t="s">
        <v>26</v>
      </c>
      <c r="H6" s="50" t="s">
        <v>37</v>
      </c>
      <c r="J6" s="36"/>
      <c r="K6" s="28"/>
      <c r="L6" s="29"/>
      <c r="M6" s="28"/>
      <c r="N6" s="29"/>
      <c r="O6" s="51">
        <v>4.0856481481481487E-2</v>
      </c>
      <c r="P6" s="30"/>
      <c r="Q6" s="11"/>
      <c r="R6" s="11"/>
      <c r="S6" s="11"/>
      <c r="T6" s="11"/>
      <c r="U6" s="12"/>
      <c r="V6" s="12"/>
      <c r="W6" s="12"/>
      <c r="X6" s="12"/>
      <c r="Y6" s="12"/>
      <c r="Z6" s="12"/>
      <c r="ML6" s="46"/>
      <c r="MM6" s="47"/>
    </row>
    <row r="7" spans="1:352" x14ac:dyDescent="0.3">
      <c r="A7" s="49">
        <f t="shared" si="0"/>
        <v>5</v>
      </c>
      <c r="B7" s="49">
        <v>4</v>
      </c>
      <c r="C7" s="49">
        <v>43</v>
      </c>
      <c r="D7" s="50" t="s">
        <v>25</v>
      </c>
      <c r="E7" s="50" t="s">
        <v>38</v>
      </c>
      <c r="F7" s="50">
        <v>1996</v>
      </c>
      <c r="G7" s="50" t="s">
        <v>26</v>
      </c>
      <c r="H7" s="50" t="s">
        <v>39</v>
      </c>
      <c r="J7" s="36"/>
      <c r="K7" s="28"/>
      <c r="L7" s="29"/>
      <c r="M7" s="28"/>
      <c r="N7" s="29"/>
      <c r="O7" s="51">
        <v>4.162037037037037E-2</v>
      </c>
      <c r="P7" s="30"/>
      <c r="Q7" s="11"/>
      <c r="R7" s="11"/>
      <c r="S7" s="11"/>
      <c r="T7" s="11"/>
      <c r="U7" s="12"/>
      <c r="V7" s="12"/>
      <c r="W7" s="12"/>
      <c r="X7" s="12"/>
      <c r="Y7" s="12"/>
      <c r="Z7" s="12"/>
      <c r="ML7" s="46"/>
      <c r="MM7" s="47"/>
    </row>
    <row r="8" spans="1:352" x14ac:dyDescent="0.3">
      <c r="A8" s="49">
        <f t="shared" si="0"/>
        <v>6</v>
      </c>
      <c r="B8" s="49">
        <v>1</v>
      </c>
      <c r="C8" s="49">
        <v>22</v>
      </c>
      <c r="D8" s="50" t="s">
        <v>40</v>
      </c>
      <c r="E8" s="50" t="s">
        <v>41</v>
      </c>
      <c r="F8" s="50">
        <v>1973</v>
      </c>
      <c r="G8" s="50" t="s">
        <v>42</v>
      </c>
      <c r="H8" s="50" t="s">
        <v>43</v>
      </c>
      <c r="I8" s="18">
        <v>8.2407407407407412E-3</v>
      </c>
      <c r="J8" s="36">
        <f t="shared" si="1"/>
        <v>17</v>
      </c>
      <c r="K8" s="28">
        <f>' '!B8-I8</f>
        <v>2.4918981481481479E-2</v>
      </c>
      <c r="L8" s="29">
        <f t="shared" si="4"/>
        <v>5</v>
      </c>
      <c r="M8" s="28">
        <f t="shared" si="2"/>
        <v>9.8958333333333415E-3</v>
      </c>
      <c r="N8" s="29">
        <f t="shared" si="3"/>
        <v>4</v>
      </c>
      <c r="O8" s="51">
        <v>4.3055555555555562E-2</v>
      </c>
      <c r="P8" s="30"/>
      <c r="Q8" s="11"/>
      <c r="R8" s="11"/>
      <c r="S8" s="11"/>
      <c r="T8" s="11"/>
      <c r="U8" s="12"/>
      <c r="V8" s="12"/>
      <c r="W8" s="12"/>
      <c r="X8" s="12"/>
      <c r="Y8" s="12"/>
      <c r="Z8" s="12"/>
      <c r="ML8" s="46"/>
      <c r="MM8" s="47"/>
    </row>
    <row r="9" spans="1:352" x14ac:dyDescent="0.3">
      <c r="A9" s="49">
        <f t="shared" si="0"/>
        <v>7</v>
      </c>
      <c r="B9" s="49">
        <v>5</v>
      </c>
      <c r="C9" s="49">
        <v>39</v>
      </c>
      <c r="D9" s="50" t="s">
        <v>44</v>
      </c>
      <c r="E9" s="50" t="s">
        <v>45</v>
      </c>
      <c r="F9" s="50">
        <v>1997</v>
      </c>
      <c r="G9" s="50" t="s">
        <v>26</v>
      </c>
      <c r="H9" s="50" t="s">
        <v>46</v>
      </c>
      <c r="I9" s="18">
        <v>6.9675925925925921E-3</v>
      </c>
      <c r="J9" s="36">
        <f t="shared" si="1"/>
        <v>5</v>
      </c>
      <c r="K9" s="28">
        <f>' '!B9-I9</f>
        <v>2.6377314814814815E-2</v>
      </c>
      <c r="L9" s="29">
        <f t="shared" si="4"/>
        <v>9</v>
      </c>
      <c r="M9" s="28">
        <f t="shared" si="2"/>
        <v>1.0162037037037039E-2</v>
      </c>
      <c r="N9" s="29">
        <f t="shared" si="3"/>
        <v>7</v>
      </c>
      <c r="O9" s="51">
        <v>4.3506944444444445E-2</v>
      </c>
      <c r="P9" s="30"/>
      <c r="Q9" s="11"/>
      <c r="R9" s="11"/>
      <c r="S9" s="11"/>
      <c r="T9" s="11"/>
      <c r="U9" s="12"/>
      <c r="V9" s="12"/>
      <c r="W9" s="12"/>
      <c r="X9" s="12"/>
      <c r="Y9" s="12"/>
      <c r="Z9" s="12"/>
      <c r="ML9" s="46"/>
      <c r="MM9" s="47"/>
    </row>
    <row r="10" spans="1:352" x14ac:dyDescent="0.3">
      <c r="A10" s="49">
        <f t="shared" si="0"/>
        <v>8</v>
      </c>
      <c r="B10" s="49">
        <v>2</v>
      </c>
      <c r="C10" s="49">
        <v>2</v>
      </c>
      <c r="D10" s="50" t="s">
        <v>47</v>
      </c>
      <c r="E10" s="50" t="s">
        <v>48</v>
      </c>
      <c r="F10" s="50">
        <v>1977</v>
      </c>
      <c r="G10" s="50" t="s">
        <v>42</v>
      </c>
      <c r="H10" s="50" t="s">
        <v>49</v>
      </c>
      <c r="I10" s="18">
        <v>7.4652777777777781E-3</v>
      </c>
      <c r="J10" s="36">
        <f t="shared" si="1"/>
        <v>12</v>
      </c>
      <c r="K10" s="28">
        <f>' '!B10-I10</f>
        <v>2.537037037037037E-2</v>
      </c>
      <c r="L10" s="29">
        <f t="shared" si="4"/>
        <v>7</v>
      </c>
      <c r="M10" s="28">
        <f t="shared" si="2"/>
        <v>1.0752314814814819E-2</v>
      </c>
      <c r="N10" s="29">
        <f t="shared" si="3"/>
        <v>13</v>
      </c>
      <c r="O10" s="51">
        <v>4.3587962962962967E-2</v>
      </c>
      <c r="P10" s="30"/>
      <c r="Q10" s="11"/>
      <c r="R10" s="11"/>
      <c r="S10" s="11"/>
      <c r="T10" s="11"/>
      <c r="U10" s="12"/>
      <c r="V10" s="12"/>
      <c r="W10" s="12"/>
      <c r="X10" s="12"/>
      <c r="Y10" s="12"/>
      <c r="Z10" s="12"/>
      <c r="ML10" s="46"/>
      <c r="MM10" s="47"/>
    </row>
    <row r="11" spans="1:352" x14ac:dyDescent="0.3">
      <c r="A11" s="49">
        <f t="shared" si="0"/>
        <v>9</v>
      </c>
      <c r="B11" s="49">
        <v>2</v>
      </c>
      <c r="C11" s="49">
        <v>12</v>
      </c>
      <c r="D11" s="50" t="s">
        <v>50</v>
      </c>
      <c r="E11" s="50" t="s">
        <v>51</v>
      </c>
      <c r="F11" s="50">
        <v>1981</v>
      </c>
      <c r="G11" s="50" t="s">
        <v>33</v>
      </c>
      <c r="H11" s="50" t="s">
        <v>52</v>
      </c>
      <c r="I11" s="18">
        <v>7.3726851851851861E-3</v>
      </c>
      <c r="J11" s="36">
        <f t="shared" si="1"/>
        <v>10</v>
      </c>
      <c r="K11" s="28">
        <f>' '!B11-I11</f>
        <v>2.4791666666666667E-2</v>
      </c>
      <c r="L11" s="29">
        <f t="shared" si="4"/>
        <v>3</v>
      </c>
      <c r="M11" s="28">
        <f t="shared" si="2"/>
        <v>1.1469907407407408E-2</v>
      </c>
      <c r="N11" s="29">
        <f t="shared" si="3"/>
        <v>19</v>
      </c>
      <c r="O11" s="51">
        <v>4.3634259259259262E-2</v>
      </c>
      <c r="P11" s="30"/>
      <c r="Q11" s="11"/>
      <c r="R11" s="11"/>
      <c r="S11" s="11"/>
      <c r="T11" s="11"/>
      <c r="U11" s="12"/>
      <c r="V11" s="12"/>
      <c r="W11" s="12"/>
      <c r="X11" s="12"/>
      <c r="Y11" s="12"/>
      <c r="Z11" s="12"/>
      <c r="ML11" s="46"/>
      <c r="MM11" s="47"/>
    </row>
    <row r="12" spans="1:352" x14ac:dyDescent="0.3">
      <c r="A12" s="49">
        <f t="shared" si="0"/>
        <v>10</v>
      </c>
      <c r="B12" s="49">
        <v>3</v>
      </c>
      <c r="C12" s="49">
        <v>45</v>
      </c>
      <c r="D12" s="52" t="s">
        <v>50</v>
      </c>
      <c r="E12" s="52" t="s">
        <v>53</v>
      </c>
      <c r="F12" s="50">
        <v>1989</v>
      </c>
      <c r="G12" s="50" t="s">
        <v>33</v>
      </c>
      <c r="H12" s="52" t="s">
        <v>54</v>
      </c>
      <c r="I12" s="18">
        <v>7.8240740740740753E-3</v>
      </c>
      <c r="J12" s="36">
        <f t="shared" si="1"/>
        <v>15</v>
      </c>
      <c r="K12" s="28">
        <f>' '!B12-I12</f>
        <v>2.5740740740740745E-2</v>
      </c>
      <c r="L12" s="29">
        <f t="shared" si="4"/>
        <v>8</v>
      </c>
      <c r="M12" s="28">
        <f t="shared" si="2"/>
        <v>1.0590277777777773E-2</v>
      </c>
      <c r="N12" s="29">
        <f t="shared" si="3"/>
        <v>11</v>
      </c>
      <c r="O12" s="51">
        <v>4.4155092592592593E-2</v>
      </c>
      <c r="P12" s="30"/>
      <c r="Q12" s="11"/>
      <c r="R12" s="11"/>
      <c r="S12" s="11"/>
      <c r="T12" s="11"/>
      <c r="U12" s="12"/>
      <c r="V12" s="12"/>
      <c r="W12" s="12"/>
      <c r="X12" s="12"/>
      <c r="Y12" s="12"/>
      <c r="Z12" s="12"/>
      <c r="ML12" s="46"/>
      <c r="MM12" s="47"/>
    </row>
    <row r="13" spans="1:352" x14ac:dyDescent="0.3">
      <c r="A13" s="49">
        <f t="shared" si="0"/>
        <v>11</v>
      </c>
      <c r="B13" s="49">
        <v>6</v>
      </c>
      <c r="C13" s="49">
        <v>73</v>
      </c>
      <c r="D13" s="50" t="s">
        <v>24</v>
      </c>
      <c r="E13" s="50" t="s">
        <v>55</v>
      </c>
      <c r="F13" s="50">
        <v>1994</v>
      </c>
      <c r="G13" s="50" t="s">
        <v>26</v>
      </c>
      <c r="H13" s="50"/>
      <c r="I13" s="18">
        <v>9.3287037037037036E-3</v>
      </c>
      <c r="J13" s="36">
        <f t="shared" si="1"/>
        <v>30</v>
      </c>
      <c r="K13" s="28">
        <f>' '!B13-I13</f>
        <v>2.5358796296296299E-2</v>
      </c>
      <c r="L13" s="29">
        <f t="shared" si="4"/>
        <v>6</v>
      </c>
      <c r="M13" s="28">
        <f t="shared" si="2"/>
        <v>1.0046296296296289E-2</v>
      </c>
      <c r="N13" s="29">
        <f t="shared" si="3"/>
        <v>5</v>
      </c>
      <c r="O13" s="51">
        <v>4.4733796296296292E-2</v>
      </c>
      <c r="P13" s="30"/>
      <c r="Q13" s="11"/>
      <c r="R13" s="11"/>
      <c r="S13" s="11"/>
      <c r="T13" s="11"/>
      <c r="U13" s="12"/>
      <c r="V13" s="12"/>
      <c r="W13" s="12"/>
      <c r="X13" s="12"/>
      <c r="Y13" s="12"/>
      <c r="Z13" s="12"/>
      <c r="ML13" s="46"/>
      <c r="MM13" s="47"/>
    </row>
    <row r="14" spans="1:352" x14ac:dyDescent="0.3">
      <c r="A14" s="49">
        <f t="shared" si="0"/>
        <v>12</v>
      </c>
      <c r="B14" s="49">
        <v>7</v>
      </c>
      <c r="C14" s="49">
        <v>40</v>
      </c>
      <c r="D14" s="50" t="s">
        <v>56</v>
      </c>
      <c r="E14" s="50" t="s">
        <v>57</v>
      </c>
      <c r="F14" s="50">
        <v>1997</v>
      </c>
      <c r="G14" s="50" t="s">
        <v>26</v>
      </c>
      <c r="H14" s="50" t="s">
        <v>58</v>
      </c>
      <c r="I14" s="18">
        <v>7.013888888888889E-3</v>
      </c>
      <c r="J14" s="36">
        <f t="shared" si="1"/>
        <v>6</v>
      </c>
      <c r="K14" s="28">
        <f>' '!B14-I14</f>
        <v>2.6782407407407408E-2</v>
      </c>
      <c r="L14" s="29">
        <f t="shared" si="4"/>
        <v>11</v>
      </c>
      <c r="M14" s="28">
        <f t="shared" si="2"/>
        <v>1.2037037037037041E-2</v>
      </c>
      <c r="N14" s="29">
        <f t="shared" si="3"/>
        <v>28</v>
      </c>
      <c r="O14" s="51">
        <v>4.5833333333333337E-2</v>
      </c>
      <c r="P14" s="30"/>
      <c r="Q14" s="11"/>
      <c r="R14" s="11"/>
      <c r="S14" s="11"/>
      <c r="T14" s="11"/>
      <c r="U14" s="12"/>
      <c r="V14" s="12"/>
      <c r="W14" s="12"/>
      <c r="X14" s="12"/>
      <c r="Y14" s="12"/>
      <c r="Z14" s="12"/>
      <c r="ML14" s="46"/>
      <c r="MM14" s="47"/>
    </row>
    <row r="15" spans="1:352" x14ac:dyDescent="0.3">
      <c r="A15" s="49">
        <f t="shared" si="0"/>
        <v>13</v>
      </c>
      <c r="B15" s="49">
        <v>1</v>
      </c>
      <c r="C15" s="49">
        <v>26</v>
      </c>
      <c r="D15" s="50" t="s">
        <v>59</v>
      </c>
      <c r="E15" s="50" t="s">
        <v>60</v>
      </c>
      <c r="F15" s="50">
        <v>2005</v>
      </c>
      <c r="G15" s="50" t="s">
        <v>61</v>
      </c>
      <c r="H15" s="50" t="s">
        <v>62</v>
      </c>
      <c r="I15" s="18">
        <v>8.3217592592592596E-3</v>
      </c>
      <c r="J15" s="36">
        <f t="shared" si="1"/>
        <v>19</v>
      </c>
      <c r="K15" s="28">
        <f>' '!B15-I15</f>
        <v>2.7326388888888893E-2</v>
      </c>
      <c r="L15" s="29">
        <f t="shared" si="4"/>
        <v>14</v>
      </c>
      <c r="M15" s="28">
        <f t="shared" si="2"/>
        <v>1.0474537037037037E-2</v>
      </c>
      <c r="N15" s="29">
        <f t="shared" si="3"/>
        <v>8</v>
      </c>
      <c r="O15" s="51">
        <v>4.612268518518519E-2</v>
      </c>
      <c r="P15" s="30"/>
      <c r="Q15" s="11"/>
      <c r="R15" s="11"/>
      <c r="S15" s="11"/>
      <c r="T15" s="11"/>
      <c r="U15" s="12"/>
      <c r="V15" s="12"/>
      <c r="W15" s="12"/>
      <c r="X15" s="12"/>
      <c r="Y15" s="12"/>
      <c r="Z15" s="12"/>
      <c r="ML15" s="46"/>
      <c r="MM15" s="47"/>
    </row>
    <row r="16" spans="1:352" s="1" customFormat="1" x14ac:dyDescent="0.3">
      <c r="A16" s="49">
        <f t="shared" si="0"/>
        <v>14</v>
      </c>
      <c r="B16" s="49">
        <v>2</v>
      </c>
      <c r="C16" s="49">
        <v>7</v>
      </c>
      <c r="D16" s="50" t="s">
        <v>63</v>
      </c>
      <c r="E16" s="50" t="s">
        <v>64</v>
      </c>
      <c r="F16" s="50">
        <v>2001</v>
      </c>
      <c r="G16" s="50" t="s">
        <v>61</v>
      </c>
      <c r="H16" s="50" t="s">
        <v>34</v>
      </c>
      <c r="I16" s="1">
        <v>7.2685185185185188E-3</v>
      </c>
      <c r="J16" s="36">
        <f t="shared" si="1"/>
        <v>9</v>
      </c>
      <c r="K16" s="28">
        <f>' '!B16-I16</f>
        <v>2.8425925925925927E-2</v>
      </c>
      <c r="L16" s="29">
        <f t="shared" si="4"/>
        <v>21</v>
      </c>
      <c r="M16" s="28">
        <f t="shared" si="2"/>
        <v>1.0717592592592591E-2</v>
      </c>
      <c r="N16" s="29">
        <f t="shared" si="3"/>
        <v>12</v>
      </c>
      <c r="O16" s="51">
        <v>4.6412037037037036E-2</v>
      </c>
      <c r="P16" s="30"/>
      <c r="Q16" s="11"/>
      <c r="R16" s="11"/>
      <c r="S16" s="11"/>
      <c r="T16" s="11"/>
      <c r="U16" s="12"/>
      <c r="V16" s="12"/>
      <c r="W16" s="12"/>
      <c r="X16" s="12"/>
      <c r="Y16" s="12"/>
      <c r="Z16" s="12"/>
      <c r="ML16" s="46"/>
      <c r="MM16" s="48"/>
    </row>
    <row r="17" spans="1:351" s="1" customFormat="1" x14ac:dyDescent="0.3">
      <c r="A17" s="49">
        <f t="shared" si="0"/>
        <v>15</v>
      </c>
      <c r="B17" s="49">
        <v>3</v>
      </c>
      <c r="C17" s="49">
        <v>3</v>
      </c>
      <c r="D17" s="50" t="s">
        <v>65</v>
      </c>
      <c r="E17" s="50" t="s">
        <v>66</v>
      </c>
      <c r="F17" s="50">
        <v>1976</v>
      </c>
      <c r="G17" s="50" t="s">
        <v>42</v>
      </c>
      <c r="H17" s="50" t="s">
        <v>67</v>
      </c>
      <c r="I17" s="1">
        <v>6.7708333333333336E-3</v>
      </c>
      <c r="J17" s="36">
        <f t="shared" si="1"/>
        <v>4</v>
      </c>
      <c r="K17" s="28">
        <f>' '!B17-I17</f>
        <v>2.8136574074074074E-2</v>
      </c>
      <c r="L17" s="29">
        <f t="shared" si="4"/>
        <v>20</v>
      </c>
      <c r="M17" s="28">
        <f t="shared" si="2"/>
        <v>1.1539351851851849E-2</v>
      </c>
      <c r="N17" s="29">
        <f t="shared" si="3"/>
        <v>21</v>
      </c>
      <c r="O17" s="51">
        <v>4.6446759259259257E-2</v>
      </c>
      <c r="P17" s="30"/>
      <c r="Q17" s="11"/>
      <c r="R17" s="11"/>
      <c r="S17" s="11"/>
      <c r="T17" s="11"/>
      <c r="U17" s="12"/>
      <c r="V17" s="12"/>
      <c r="W17" s="12"/>
      <c r="X17" s="12"/>
      <c r="Y17" s="12"/>
      <c r="Z17" s="12"/>
      <c r="ML17" s="46"/>
      <c r="MM17" s="48"/>
    </row>
    <row r="18" spans="1:351" s="1" customFormat="1" x14ac:dyDescent="0.3">
      <c r="A18" s="49">
        <f t="shared" si="0"/>
        <v>16</v>
      </c>
      <c r="B18" s="49">
        <v>3</v>
      </c>
      <c r="C18" s="49">
        <v>10</v>
      </c>
      <c r="D18" s="50" t="s">
        <v>68</v>
      </c>
      <c r="E18" s="50" t="s">
        <v>69</v>
      </c>
      <c r="F18" s="50">
        <v>2002</v>
      </c>
      <c r="G18" s="50" t="s">
        <v>61</v>
      </c>
      <c r="H18" s="50" t="s">
        <v>70</v>
      </c>
      <c r="I18" s="1">
        <v>8.1712962962962963E-3</v>
      </c>
      <c r="J18" s="36">
        <f t="shared" si="1"/>
        <v>16</v>
      </c>
      <c r="K18" s="28">
        <f>' '!B18-I18</f>
        <v>2.6840277777777782E-2</v>
      </c>
      <c r="L18" s="29">
        <f t="shared" si="4"/>
        <v>13</v>
      </c>
      <c r="M18" s="28">
        <f t="shared" si="2"/>
        <v>1.1527777777777774E-2</v>
      </c>
      <c r="N18" s="29">
        <f t="shared" si="3"/>
        <v>20</v>
      </c>
      <c r="O18" s="51">
        <v>4.6539351851851853E-2</v>
      </c>
      <c r="P18" s="30"/>
      <c r="Q18" s="11"/>
      <c r="R18" s="11"/>
      <c r="S18" s="11"/>
      <c r="T18" s="11"/>
      <c r="U18" s="12"/>
      <c r="V18" s="12"/>
      <c r="W18" s="12"/>
      <c r="X18" s="12"/>
      <c r="Y18" s="12"/>
      <c r="Z18" s="12"/>
      <c r="ML18" s="46"/>
      <c r="MM18" s="48"/>
    </row>
    <row r="19" spans="1:351" s="1" customFormat="1" x14ac:dyDescent="0.3">
      <c r="A19" s="49">
        <f t="shared" si="0"/>
        <v>17</v>
      </c>
      <c r="B19" s="49">
        <v>4</v>
      </c>
      <c r="C19" s="49">
        <v>72</v>
      </c>
      <c r="D19" s="50" t="s">
        <v>71</v>
      </c>
      <c r="E19" s="50" t="s">
        <v>72</v>
      </c>
      <c r="F19" s="50">
        <v>1980</v>
      </c>
      <c r="G19" s="50" t="s">
        <v>42</v>
      </c>
      <c r="H19" s="50" t="s">
        <v>67</v>
      </c>
      <c r="I19" s="1">
        <v>8.9004629629629625E-3</v>
      </c>
      <c r="J19" s="36">
        <f t="shared" si="1"/>
        <v>21</v>
      </c>
      <c r="K19" s="28">
        <f>' '!B19-I19</f>
        <v>2.6793981481481481E-2</v>
      </c>
      <c r="L19" s="29">
        <f t="shared" si="4"/>
        <v>12</v>
      </c>
      <c r="M19" s="28">
        <f t="shared" si="2"/>
        <v>1.1076388888888894E-2</v>
      </c>
      <c r="N19" s="29">
        <f t="shared" si="3"/>
        <v>16</v>
      </c>
      <c r="O19" s="51">
        <v>4.6770833333333338E-2</v>
      </c>
      <c r="P19" s="30"/>
      <c r="Q19" s="11"/>
      <c r="R19" s="11"/>
      <c r="S19" s="11"/>
      <c r="T19" s="11"/>
      <c r="U19" s="12"/>
      <c r="V19" s="12"/>
      <c r="W19" s="12"/>
      <c r="X19" s="12"/>
      <c r="Y19" s="12"/>
      <c r="Z19" s="12"/>
      <c r="ML19" s="46"/>
      <c r="MM19" s="48"/>
    </row>
    <row r="20" spans="1:351" s="1" customFormat="1" x14ac:dyDescent="0.3">
      <c r="A20" s="49">
        <f t="shared" si="0"/>
        <v>18</v>
      </c>
      <c r="B20" s="49">
        <v>4</v>
      </c>
      <c r="C20" s="49">
        <v>61</v>
      </c>
      <c r="D20" s="50" t="s">
        <v>73</v>
      </c>
      <c r="E20" s="50" t="s">
        <v>74</v>
      </c>
      <c r="F20" s="50">
        <v>2001</v>
      </c>
      <c r="G20" s="50" t="s">
        <v>61</v>
      </c>
      <c r="H20" s="50" t="s">
        <v>75</v>
      </c>
      <c r="I20" s="1">
        <v>7.1527777777777787E-3</v>
      </c>
      <c r="J20" s="36">
        <f t="shared" si="1"/>
        <v>8</v>
      </c>
      <c r="K20" s="28">
        <f>' '!B20-I20</f>
        <v>2.6747685185185187E-2</v>
      </c>
      <c r="L20" s="29">
        <f t="shared" si="4"/>
        <v>10</v>
      </c>
      <c r="M20" s="28">
        <f t="shared" si="2"/>
        <v>1.3344907407407409E-2</v>
      </c>
      <c r="N20" s="29">
        <f t="shared" si="3"/>
        <v>46</v>
      </c>
      <c r="O20" s="51">
        <v>4.7245370370370375E-2</v>
      </c>
      <c r="P20" s="30"/>
      <c r="Q20" s="11"/>
      <c r="R20" s="11"/>
      <c r="S20" s="11"/>
      <c r="T20" s="11"/>
      <c r="U20" s="12"/>
      <c r="V20" s="12"/>
      <c r="W20" s="12"/>
      <c r="X20" s="12"/>
      <c r="Y20" s="12"/>
      <c r="Z20" s="12"/>
      <c r="ML20" s="46"/>
      <c r="MM20" s="48"/>
    </row>
    <row r="21" spans="1:351" s="1" customFormat="1" x14ac:dyDescent="0.3">
      <c r="A21" s="49">
        <f t="shared" si="0"/>
        <v>19</v>
      </c>
      <c r="B21" s="49">
        <v>4</v>
      </c>
      <c r="C21" s="49">
        <v>17</v>
      </c>
      <c r="D21" s="50" t="s">
        <v>59</v>
      </c>
      <c r="E21" s="50" t="s">
        <v>76</v>
      </c>
      <c r="F21" s="50">
        <v>1984</v>
      </c>
      <c r="G21" s="50" t="s">
        <v>33</v>
      </c>
      <c r="H21" s="50" t="s">
        <v>77</v>
      </c>
      <c r="I21" s="1">
        <v>7.4652777777777781E-3</v>
      </c>
      <c r="J21" s="36">
        <f t="shared" si="1"/>
        <v>12</v>
      </c>
      <c r="K21" s="28">
        <f>' '!B21-I21</f>
        <v>2.8483796296296292E-2</v>
      </c>
      <c r="L21" s="29">
        <f t="shared" si="4"/>
        <v>22</v>
      </c>
      <c r="M21" s="28">
        <f t="shared" si="2"/>
        <v>1.1631944444444445E-2</v>
      </c>
      <c r="N21" s="29">
        <f t="shared" si="3"/>
        <v>23</v>
      </c>
      <c r="O21" s="51">
        <v>4.7581018518518516E-2</v>
      </c>
      <c r="P21" s="30"/>
      <c r="Q21" s="11"/>
      <c r="R21" s="11"/>
      <c r="S21" s="11"/>
      <c r="T21" s="11"/>
      <c r="U21" s="12"/>
      <c r="V21" s="12"/>
      <c r="W21" s="12"/>
      <c r="X21" s="12"/>
      <c r="Y21" s="12"/>
      <c r="Z21" s="12"/>
      <c r="ML21" s="46"/>
      <c r="MM21" s="48"/>
    </row>
    <row r="22" spans="1:351" s="1" customFormat="1" x14ac:dyDescent="0.3">
      <c r="A22" s="49">
        <f t="shared" si="0"/>
        <v>20</v>
      </c>
      <c r="B22" s="49">
        <v>1</v>
      </c>
      <c r="C22" s="49">
        <v>24</v>
      </c>
      <c r="D22" s="50" t="s">
        <v>78</v>
      </c>
      <c r="E22" s="50" t="s">
        <v>79</v>
      </c>
      <c r="F22" s="50">
        <v>1966</v>
      </c>
      <c r="G22" s="50" t="s">
        <v>80</v>
      </c>
      <c r="H22" s="50" t="s">
        <v>52</v>
      </c>
      <c r="I22" s="1">
        <v>8.9004629629629625E-3</v>
      </c>
      <c r="J22" s="36">
        <f t="shared" si="1"/>
        <v>21</v>
      </c>
      <c r="K22" s="28">
        <f>' '!B22-I22</f>
        <v>2.7407407407407408E-2</v>
      </c>
      <c r="L22" s="29">
        <f t="shared" si="4"/>
        <v>15</v>
      </c>
      <c r="M22" s="28">
        <f t="shared" si="2"/>
        <v>1.164351851851852E-2</v>
      </c>
      <c r="N22" s="29">
        <f t="shared" si="3"/>
        <v>24</v>
      </c>
      <c r="O22" s="51">
        <v>4.7951388888888891E-2</v>
      </c>
      <c r="P22" s="30"/>
      <c r="Q22" s="11"/>
      <c r="R22" s="11"/>
      <c r="S22" s="11"/>
      <c r="T22" s="11"/>
      <c r="U22" s="12"/>
      <c r="V22" s="12"/>
      <c r="W22" s="12"/>
      <c r="X22" s="12"/>
      <c r="Y22" s="12"/>
      <c r="Z22" s="12"/>
      <c r="ML22" s="46"/>
      <c r="MM22" s="48"/>
    </row>
    <row r="23" spans="1:351" s="1" customFormat="1" x14ac:dyDescent="0.3">
      <c r="A23" s="49">
        <f t="shared" si="0"/>
        <v>21</v>
      </c>
      <c r="B23" s="49">
        <v>5</v>
      </c>
      <c r="C23" s="49">
        <v>33</v>
      </c>
      <c r="D23" s="50" t="s">
        <v>81</v>
      </c>
      <c r="E23" s="50" t="s">
        <v>82</v>
      </c>
      <c r="F23" s="50">
        <v>1980</v>
      </c>
      <c r="G23" s="50" t="s">
        <v>83</v>
      </c>
      <c r="H23" s="50" t="s">
        <v>84</v>
      </c>
      <c r="I23" s="1">
        <v>9.4675925925925917E-3</v>
      </c>
      <c r="J23" s="36">
        <f t="shared" si="1"/>
        <v>34</v>
      </c>
      <c r="K23" s="28">
        <f>' '!B23-I23</f>
        <v>2.7673611111111114E-2</v>
      </c>
      <c r="L23" s="29">
        <f t="shared" si="4"/>
        <v>17</v>
      </c>
      <c r="M23" s="28">
        <f t="shared" si="2"/>
        <v>1.08912037037037E-2</v>
      </c>
      <c r="N23" s="29">
        <f t="shared" si="3"/>
        <v>14</v>
      </c>
      <c r="O23" s="51">
        <v>4.8032407407407406E-2</v>
      </c>
      <c r="P23" s="30"/>
      <c r="Q23" s="11"/>
      <c r="R23" s="11"/>
      <c r="S23" s="11"/>
      <c r="T23" s="11"/>
      <c r="U23" s="12"/>
      <c r="V23" s="12"/>
      <c r="W23" s="12"/>
      <c r="X23" s="12"/>
      <c r="Y23" s="12"/>
      <c r="Z23" s="12"/>
      <c r="ML23" s="46"/>
      <c r="MM23" s="48"/>
    </row>
    <row r="24" spans="1:351" s="1" customFormat="1" x14ac:dyDescent="0.3">
      <c r="A24" s="49">
        <f t="shared" si="0"/>
        <v>22</v>
      </c>
      <c r="B24" s="49">
        <v>1</v>
      </c>
      <c r="C24" s="49">
        <v>42</v>
      </c>
      <c r="D24" s="50" t="s">
        <v>85</v>
      </c>
      <c r="E24" s="50" t="s">
        <v>86</v>
      </c>
      <c r="F24" s="50">
        <v>2000</v>
      </c>
      <c r="G24" s="50" t="s">
        <v>87</v>
      </c>
      <c r="H24" s="50" t="s">
        <v>39</v>
      </c>
      <c r="I24" s="1">
        <v>9.0509259259259258E-3</v>
      </c>
      <c r="J24" s="36">
        <f t="shared" si="1"/>
        <v>25</v>
      </c>
      <c r="K24" s="28">
        <f>' '!B24-I24</f>
        <v>2.8078703703703703E-2</v>
      </c>
      <c r="L24" s="29">
        <f t="shared" si="4"/>
        <v>19</v>
      </c>
      <c r="M24" s="28">
        <f t="shared" si="2"/>
        <v>1.1134259259259255E-2</v>
      </c>
      <c r="N24" s="29">
        <f t="shared" si="3"/>
        <v>17</v>
      </c>
      <c r="O24" s="51">
        <v>4.8263888888888884E-2</v>
      </c>
      <c r="P24" s="30"/>
      <c r="Q24" s="11"/>
      <c r="R24" s="11"/>
      <c r="S24" s="11"/>
      <c r="T24" s="11"/>
      <c r="U24" s="12"/>
      <c r="V24" s="12"/>
      <c r="W24" s="12"/>
      <c r="X24" s="12"/>
      <c r="Y24" s="12"/>
      <c r="Z24" s="12"/>
      <c r="ML24" s="46"/>
      <c r="MM24" s="48"/>
    </row>
    <row r="25" spans="1:351" s="1" customFormat="1" x14ac:dyDescent="0.3">
      <c r="A25" s="49">
        <f t="shared" si="0"/>
        <v>23</v>
      </c>
      <c r="B25" s="49">
        <v>5</v>
      </c>
      <c r="C25" s="49">
        <v>38</v>
      </c>
      <c r="D25" s="50" t="s">
        <v>71</v>
      </c>
      <c r="E25" s="50" t="s">
        <v>88</v>
      </c>
      <c r="F25" s="50">
        <v>1975</v>
      </c>
      <c r="G25" s="50" t="s">
        <v>42</v>
      </c>
      <c r="H25" s="50" t="s">
        <v>89</v>
      </c>
      <c r="I25" s="1">
        <v>8.5416666666666679E-3</v>
      </c>
      <c r="J25" s="36">
        <f t="shared" si="1"/>
        <v>20</v>
      </c>
      <c r="K25" s="28">
        <f>' '!B25-I25</f>
        <v>2.8657407407407402E-2</v>
      </c>
      <c r="L25" s="29">
        <f t="shared" si="4"/>
        <v>23</v>
      </c>
      <c r="M25" s="28">
        <f t="shared" si="2"/>
        <v>1.1388888888888895E-2</v>
      </c>
      <c r="N25" s="29">
        <f t="shared" si="3"/>
        <v>18</v>
      </c>
      <c r="O25" s="51">
        <v>4.8587962962962965E-2</v>
      </c>
      <c r="P25" s="30"/>
      <c r="Q25" s="11"/>
      <c r="R25" s="11"/>
      <c r="S25" s="11"/>
      <c r="T25" s="11"/>
      <c r="U25" s="12"/>
      <c r="V25" s="12"/>
      <c r="W25" s="12"/>
      <c r="X25" s="12"/>
      <c r="Y25" s="12"/>
      <c r="Z25" s="12"/>
      <c r="ML25" s="46"/>
      <c r="MM25" s="48"/>
    </row>
    <row r="26" spans="1:351" s="1" customFormat="1" x14ac:dyDescent="0.3">
      <c r="A26" s="49">
        <f t="shared" si="0"/>
        <v>24</v>
      </c>
      <c r="B26" s="49">
        <v>5</v>
      </c>
      <c r="C26" s="49">
        <v>20</v>
      </c>
      <c r="D26" s="50" t="s">
        <v>56</v>
      </c>
      <c r="E26" s="50" t="s">
        <v>90</v>
      </c>
      <c r="F26" s="50">
        <v>1983</v>
      </c>
      <c r="G26" s="50" t="s">
        <v>33</v>
      </c>
      <c r="H26" s="50"/>
      <c r="I26" s="1">
        <v>9.2476851851851852E-3</v>
      </c>
      <c r="J26" s="36">
        <f t="shared" si="1"/>
        <v>29</v>
      </c>
      <c r="K26" s="28">
        <f>' '!B26-I26</f>
        <v>2.7499999999999997E-2</v>
      </c>
      <c r="L26" s="29">
        <f t="shared" si="4"/>
        <v>16</v>
      </c>
      <c r="M26" s="28">
        <f t="shared" si="2"/>
        <v>1.245370370370371E-2</v>
      </c>
      <c r="N26" s="29">
        <f t="shared" si="3"/>
        <v>39</v>
      </c>
      <c r="O26" s="51">
        <v>4.9201388888888892E-2</v>
      </c>
      <c r="P26" s="30"/>
      <c r="Q26" s="11"/>
      <c r="R26" s="11"/>
      <c r="S26" s="11"/>
      <c r="T26" s="11"/>
      <c r="U26" s="12"/>
      <c r="V26" s="12"/>
      <c r="W26" s="12"/>
      <c r="X26" s="12"/>
      <c r="Y26" s="12"/>
      <c r="Z26" s="12"/>
      <c r="ML26" s="46"/>
      <c r="MM26" s="48"/>
    </row>
    <row r="27" spans="1:351" s="1" customFormat="1" x14ac:dyDescent="0.3">
      <c r="A27" s="49">
        <f t="shared" si="0"/>
        <v>25</v>
      </c>
      <c r="B27" s="49">
        <v>6</v>
      </c>
      <c r="C27" s="49">
        <v>44</v>
      </c>
      <c r="D27" s="50" t="s">
        <v>91</v>
      </c>
      <c r="E27" s="50" t="s">
        <v>92</v>
      </c>
      <c r="F27" s="50">
        <v>1981</v>
      </c>
      <c r="G27" s="50" t="s">
        <v>33</v>
      </c>
      <c r="H27" s="50" t="s">
        <v>67</v>
      </c>
      <c r="I27" s="1">
        <v>9.4444444444444445E-3</v>
      </c>
      <c r="J27" s="36">
        <f t="shared" si="1"/>
        <v>33</v>
      </c>
      <c r="K27" s="28">
        <f>' '!B27-I27</f>
        <v>2.7708333333333335E-2</v>
      </c>
      <c r="L27" s="29">
        <f t="shared" si="4"/>
        <v>18</v>
      </c>
      <c r="M27" s="28">
        <f t="shared" si="2"/>
        <v>1.238425925925926E-2</v>
      </c>
      <c r="N27" s="29">
        <f t="shared" si="3"/>
        <v>37</v>
      </c>
      <c r="O27" s="51">
        <v>4.9537037037037039E-2</v>
      </c>
      <c r="P27" s="30"/>
      <c r="Q27" s="11"/>
      <c r="R27" s="11"/>
      <c r="S27" s="11"/>
      <c r="T27" s="11"/>
      <c r="U27" s="12"/>
      <c r="V27" s="12"/>
      <c r="W27" s="12"/>
      <c r="X27" s="12"/>
      <c r="Y27" s="12"/>
      <c r="Z27" s="12"/>
      <c r="ML27" s="46"/>
      <c r="MM27" s="48"/>
    </row>
    <row r="28" spans="1:351" s="1" customFormat="1" x14ac:dyDescent="0.3">
      <c r="A28" s="49">
        <f t="shared" si="0"/>
        <v>26</v>
      </c>
      <c r="B28" s="49">
        <v>6</v>
      </c>
      <c r="C28" s="49">
        <v>69</v>
      </c>
      <c r="D28" s="50" t="s">
        <v>93</v>
      </c>
      <c r="E28" s="50" t="s">
        <v>94</v>
      </c>
      <c r="F28" s="50">
        <v>1980</v>
      </c>
      <c r="G28" s="50" t="s">
        <v>42</v>
      </c>
      <c r="H28" s="50" t="s">
        <v>95</v>
      </c>
      <c r="I28" s="1">
        <v>7.3958333333333341E-3</v>
      </c>
      <c r="J28" s="36">
        <f t="shared" si="1"/>
        <v>11</v>
      </c>
      <c r="K28" s="28">
        <f>' '!B28-I28</f>
        <v>3.0555555555555555E-2</v>
      </c>
      <c r="L28" s="29">
        <f t="shared" si="4"/>
        <v>31</v>
      </c>
      <c r="M28" s="28">
        <f t="shared" si="2"/>
        <v>1.1874999999999997E-2</v>
      </c>
      <c r="N28" s="29">
        <f t="shared" si="3"/>
        <v>27</v>
      </c>
      <c r="O28" s="51">
        <v>4.9826388888888885E-2</v>
      </c>
      <c r="P28" s="30"/>
      <c r="Q28" s="11"/>
      <c r="R28" s="11"/>
      <c r="S28" s="11"/>
      <c r="T28" s="11"/>
      <c r="U28" s="12"/>
      <c r="V28" s="12"/>
      <c r="W28" s="12"/>
      <c r="X28" s="12"/>
      <c r="Y28" s="12"/>
      <c r="Z28" s="12"/>
      <c r="ML28" s="46"/>
      <c r="MM28" s="48"/>
    </row>
    <row r="29" spans="1:351" s="1" customFormat="1" x14ac:dyDescent="0.3">
      <c r="A29" s="49">
        <f t="shared" si="0"/>
        <v>27</v>
      </c>
      <c r="B29" s="49">
        <v>2</v>
      </c>
      <c r="C29" s="49">
        <v>35</v>
      </c>
      <c r="D29" s="50" t="s">
        <v>96</v>
      </c>
      <c r="E29" s="50" t="s">
        <v>97</v>
      </c>
      <c r="F29" s="50">
        <v>1969</v>
      </c>
      <c r="G29" s="50" t="s">
        <v>80</v>
      </c>
      <c r="H29" s="50" t="s">
        <v>84</v>
      </c>
      <c r="I29" s="1">
        <v>7.6620370370370366E-3</v>
      </c>
      <c r="J29" s="36">
        <f t="shared" si="1"/>
        <v>14</v>
      </c>
      <c r="K29" s="28">
        <f>' '!B29-I29</f>
        <v>3.0833333333333331E-2</v>
      </c>
      <c r="L29" s="29">
        <f t="shared" si="4"/>
        <v>32</v>
      </c>
      <c r="M29" s="28">
        <f t="shared" si="2"/>
        <v>1.2060185185185188E-2</v>
      </c>
      <c r="N29" s="29">
        <f t="shared" si="3"/>
        <v>31</v>
      </c>
      <c r="O29" s="51">
        <v>5.0555555555555555E-2</v>
      </c>
      <c r="P29" s="30"/>
      <c r="Q29" s="11"/>
      <c r="R29" s="11"/>
      <c r="S29" s="11"/>
      <c r="T29" s="11"/>
      <c r="U29" s="12"/>
      <c r="V29" s="12"/>
      <c r="W29" s="12"/>
      <c r="X29" s="12"/>
      <c r="Y29" s="12"/>
      <c r="Z29" s="12"/>
      <c r="ML29" s="46"/>
      <c r="MM29" s="48"/>
    </row>
    <row r="30" spans="1:351" s="1" customFormat="1" x14ac:dyDescent="0.3">
      <c r="A30" s="49">
        <f t="shared" si="0"/>
        <v>28</v>
      </c>
      <c r="B30" s="49">
        <v>3</v>
      </c>
      <c r="C30" s="49">
        <v>68</v>
      </c>
      <c r="D30" s="50" t="s">
        <v>59</v>
      </c>
      <c r="E30" s="50" t="s">
        <v>98</v>
      </c>
      <c r="F30" s="50">
        <v>1963</v>
      </c>
      <c r="G30" s="50" t="s">
        <v>80</v>
      </c>
      <c r="H30" s="50" t="s">
        <v>99</v>
      </c>
      <c r="I30" s="1">
        <v>8.9351851851851866E-3</v>
      </c>
      <c r="J30" s="36">
        <f t="shared" si="1"/>
        <v>23</v>
      </c>
      <c r="K30" s="28">
        <f>' '!B30-I30</f>
        <v>2.8981481481481483E-2</v>
      </c>
      <c r="L30" s="29">
        <f t="shared" si="4"/>
        <v>24</v>
      </c>
      <c r="M30" s="28">
        <f t="shared" si="2"/>
        <v>1.2777777777777782E-2</v>
      </c>
      <c r="N30" s="29">
        <f t="shared" si="3"/>
        <v>40</v>
      </c>
      <c r="O30" s="51">
        <v>5.0694444444444452E-2</v>
      </c>
      <c r="P30" s="30"/>
      <c r="Q30" s="11"/>
      <c r="R30" s="11"/>
      <c r="S30" s="11"/>
      <c r="T30" s="11"/>
      <c r="U30" s="12"/>
      <c r="V30" s="12"/>
      <c r="W30" s="12"/>
      <c r="X30" s="12"/>
      <c r="Y30" s="12"/>
      <c r="Z30" s="12"/>
      <c r="ML30" s="46"/>
      <c r="MM30" s="48"/>
    </row>
    <row r="31" spans="1:351" s="1" customFormat="1" x14ac:dyDescent="0.3">
      <c r="A31" s="49">
        <f t="shared" si="0"/>
        <v>29</v>
      </c>
      <c r="B31" s="49">
        <v>7</v>
      </c>
      <c r="C31" s="49">
        <v>34</v>
      </c>
      <c r="D31" s="50" t="s">
        <v>100</v>
      </c>
      <c r="E31" s="50" t="s">
        <v>101</v>
      </c>
      <c r="F31" s="50">
        <v>1972</v>
      </c>
      <c r="G31" s="50" t="s">
        <v>42</v>
      </c>
      <c r="H31" s="50"/>
      <c r="I31" s="1">
        <v>9.3749999999999997E-3</v>
      </c>
      <c r="J31" s="36">
        <f t="shared" si="1"/>
        <v>32</v>
      </c>
      <c r="K31" s="28">
        <f>' '!B31-I31</f>
        <v>3.1018518518518515E-2</v>
      </c>
      <c r="L31" s="29">
        <f t="shared" si="4"/>
        <v>34</v>
      </c>
      <c r="M31" s="28">
        <f t="shared" si="2"/>
        <v>1.0509259259259262E-2</v>
      </c>
      <c r="N31" s="29">
        <f t="shared" si="3"/>
        <v>9</v>
      </c>
      <c r="O31" s="51">
        <v>5.0902777777777776E-2</v>
      </c>
      <c r="P31" s="30"/>
      <c r="Q31" s="11"/>
      <c r="R31" s="11"/>
      <c r="S31" s="11"/>
      <c r="T31" s="11"/>
      <c r="U31" s="12"/>
      <c r="V31" s="12"/>
      <c r="W31" s="12"/>
      <c r="X31" s="12"/>
      <c r="Y31" s="12"/>
      <c r="Z31" s="12"/>
      <c r="ML31" s="46"/>
      <c r="MM31" s="48"/>
    </row>
    <row r="32" spans="1:351" s="1" customFormat="1" x14ac:dyDescent="0.3">
      <c r="A32" s="49">
        <f t="shared" si="0"/>
        <v>30</v>
      </c>
      <c r="B32" s="49">
        <v>8</v>
      </c>
      <c r="C32" s="49">
        <v>27</v>
      </c>
      <c r="D32" s="50" t="s">
        <v>102</v>
      </c>
      <c r="E32" s="50" t="s">
        <v>103</v>
      </c>
      <c r="F32" s="50">
        <v>1977</v>
      </c>
      <c r="G32" s="50" t="s">
        <v>42</v>
      </c>
      <c r="H32" s="50" t="s">
        <v>104</v>
      </c>
      <c r="I32" s="1">
        <v>9.0972222222222218E-3</v>
      </c>
      <c r="J32" s="36">
        <f t="shared" si="1"/>
        <v>27</v>
      </c>
      <c r="K32" s="28">
        <f>' '!B32-I32</f>
        <v>2.9791666666666668E-2</v>
      </c>
      <c r="L32" s="29">
        <f t="shared" si="4"/>
        <v>29</v>
      </c>
      <c r="M32" s="28">
        <f t="shared" si="2"/>
        <v>1.2210648148148151E-2</v>
      </c>
      <c r="N32" s="29">
        <f t="shared" si="3"/>
        <v>33</v>
      </c>
      <c r="O32" s="51">
        <v>5.1099537037037041E-2</v>
      </c>
      <c r="P32" s="30"/>
      <c r="Q32" s="11"/>
      <c r="R32" s="11"/>
      <c r="S32" s="11"/>
      <c r="T32" s="11"/>
      <c r="U32" s="12"/>
      <c r="V32" s="12"/>
      <c r="W32" s="12"/>
      <c r="X32" s="12"/>
      <c r="Y32" s="12"/>
      <c r="Z32" s="12"/>
      <c r="ML32" s="46"/>
      <c r="MM32" s="48"/>
    </row>
    <row r="33" spans="1:351" s="1" customFormat="1" x14ac:dyDescent="0.3">
      <c r="A33" s="49">
        <f t="shared" si="0"/>
        <v>31</v>
      </c>
      <c r="B33" s="49">
        <v>7</v>
      </c>
      <c r="C33" s="49">
        <v>65</v>
      </c>
      <c r="D33" s="50" t="s">
        <v>105</v>
      </c>
      <c r="E33" s="50" t="s">
        <v>106</v>
      </c>
      <c r="F33" s="50">
        <v>1981</v>
      </c>
      <c r="G33" s="50" t="s">
        <v>33</v>
      </c>
      <c r="H33" s="50" t="s">
        <v>107</v>
      </c>
      <c r="I33" s="1">
        <v>1.0011574074074074E-2</v>
      </c>
      <c r="J33" s="36">
        <f t="shared" si="1"/>
        <v>39</v>
      </c>
      <c r="K33" s="28">
        <f>' '!B33-I33</f>
        <v>2.9444444444444447E-2</v>
      </c>
      <c r="L33" s="29">
        <f t="shared" si="4"/>
        <v>27</v>
      </c>
      <c r="M33" s="28">
        <f t="shared" si="2"/>
        <v>1.1689814814814814E-2</v>
      </c>
      <c r="N33" s="29">
        <f t="shared" si="3"/>
        <v>25</v>
      </c>
      <c r="O33" s="51">
        <v>5.1145833333333335E-2</v>
      </c>
      <c r="P33" s="30"/>
      <c r="Q33" s="11"/>
      <c r="R33" s="11"/>
      <c r="S33" s="11"/>
      <c r="T33" s="11"/>
      <c r="U33" s="12"/>
      <c r="V33" s="12"/>
      <c r="W33" s="12"/>
      <c r="X33" s="12"/>
      <c r="Y33" s="12"/>
      <c r="Z33" s="12"/>
      <c r="ML33" s="46"/>
      <c r="MM33" s="48"/>
    </row>
    <row r="34" spans="1:351" s="1" customFormat="1" x14ac:dyDescent="0.3">
      <c r="A34" s="49">
        <f t="shared" si="0"/>
        <v>32</v>
      </c>
      <c r="B34" s="49">
        <v>4</v>
      </c>
      <c r="C34" s="49">
        <v>63</v>
      </c>
      <c r="D34" s="50" t="s">
        <v>47</v>
      </c>
      <c r="E34" s="50" t="s">
        <v>108</v>
      </c>
      <c r="F34" s="50">
        <v>1961</v>
      </c>
      <c r="G34" s="50" t="s">
        <v>80</v>
      </c>
      <c r="H34" s="50" t="s">
        <v>109</v>
      </c>
      <c r="I34" s="1">
        <v>1.0046296296296296E-2</v>
      </c>
      <c r="J34" s="36">
        <f t="shared" si="1"/>
        <v>40</v>
      </c>
      <c r="K34" s="28">
        <f>' '!B34-I34</f>
        <v>2.9155092592592594E-2</v>
      </c>
      <c r="L34" s="29">
        <f t="shared" si="4"/>
        <v>25</v>
      </c>
      <c r="M34" s="28">
        <f t="shared" si="2"/>
        <v>1.2372685185185188E-2</v>
      </c>
      <c r="N34" s="29">
        <f t="shared" si="3"/>
        <v>36</v>
      </c>
      <c r="O34" s="51">
        <v>5.1574074074074078E-2</v>
      </c>
      <c r="P34" s="30"/>
      <c r="Q34" s="11"/>
      <c r="R34" s="11"/>
      <c r="S34" s="11"/>
      <c r="T34" s="11"/>
      <c r="U34" s="12"/>
      <c r="V34" s="12"/>
      <c r="W34" s="12"/>
      <c r="X34" s="12"/>
      <c r="Y34" s="12"/>
      <c r="Z34" s="12"/>
      <c r="ML34" s="46"/>
      <c r="MM34" s="48"/>
    </row>
    <row r="35" spans="1:351" s="1" customFormat="1" x14ac:dyDescent="0.3">
      <c r="A35" s="49">
        <f t="shared" si="0"/>
        <v>33</v>
      </c>
      <c r="B35" s="49">
        <v>8</v>
      </c>
      <c r="C35" s="49">
        <v>18</v>
      </c>
      <c r="D35" s="50" t="s">
        <v>110</v>
      </c>
      <c r="E35" s="50" t="s">
        <v>111</v>
      </c>
      <c r="F35" s="50">
        <v>1991</v>
      </c>
      <c r="G35" s="50" t="s">
        <v>26</v>
      </c>
      <c r="H35" s="50" t="s">
        <v>112</v>
      </c>
      <c r="I35" s="1">
        <v>9.8263888888888897E-3</v>
      </c>
      <c r="J35" s="36">
        <f t="shared" si="1"/>
        <v>37</v>
      </c>
      <c r="K35" s="28">
        <f>' '!B35-I35</f>
        <v>2.9432870370370366E-2</v>
      </c>
      <c r="L35" s="29">
        <f t="shared" si="4"/>
        <v>26</v>
      </c>
      <c r="M35" s="28">
        <f t="shared" si="2"/>
        <v>1.2418981481481484E-2</v>
      </c>
      <c r="N35" s="29">
        <f t="shared" si="3"/>
        <v>38</v>
      </c>
      <c r="O35" s="51">
        <v>5.167824074074074E-2</v>
      </c>
      <c r="P35" s="30"/>
      <c r="Q35" s="11"/>
      <c r="R35" s="11"/>
      <c r="S35" s="11"/>
      <c r="T35" s="11"/>
      <c r="U35" s="12"/>
      <c r="V35" s="12"/>
      <c r="W35" s="12"/>
      <c r="X35" s="12"/>
      <c r="Y35" s="12"/>
      <c r="Z35" s="12"/>
      <c r="ML35" s="46"/>
      <c r="MM35" s="48"/>
    </row>
    <row r="36" spans="1:351" s="1" customFormat="1" x14ac:dyDescent="0.3">
      <c r="A36" s="49">
        <f t="shared" si="0"/>
        <v>34</v>
      </c>
      <c r="B36" s="49">
        <v>5</v>
      </c>
      <c r="C36" s="49">
        <v>25</v>
      </c>
      <c r="D36" s="50" t="s">
        <v>113</v>
      </c>
      <c r="E36" s="50" t="s">
        <v>114</v>
      </c>
      <c r="F36" s="50">
        <v>2006</v>
      </c>
      <c r="G36" s="50" t="s">
        <v>61</v>
      </c>
      <c r="H36" s="50" t="s">
        <v>62</v>
      </c>
      <c r="I36" s="1">
        <v>7.1296296296296307E-3</v>
      </c>
      <c r="J36" s="36">
        <f t="shared" si="1"/>
        <v>7</v>
      </c>
      <c r="K36" s="28">
        <f>' '!B36-I36</f>
        <v>3.1620370370370368E-2</v>
      </c>
      <c r="L36" s="29">
        <f t="shared" si="4"/>
        <v>35</v>
      </c>
      <c r="M36" s="28">
        <f t="shared" si="2"/>
        <v>1.3032407407407409E-2</v>
      </c>
      <c r="N36" s="29">
        <f t="shared" si="3"/>
        <v>43</v>
      </c>
      <c r="O36" s="51">
        <v>5.1782407407407409E-2</v>
      </c>
      <c r="P36" s="30"/>
      <c r="Q36" s="11"/>
      <c r="R36" s="11"/>
      <c r="S36" s="11"/>
      <c r="T36" s="11"/>
      <c r="U36" s="12"/>
      <c r="V36" s="12"/>
      <c r="W36" s="12"/>
      <c r="X36" s="12"/>
      <c r="Y36" s="12"/>
      <c r="Z36" s="12"/>
      <c r="ML36" s="46"/>
      <c r="MM36" s="48"/>
    </row>
    <row r="37" spans="1:351" s="1" customFormat="1" x14ac:dyDescent="0.3">
      <c r="A37" s="49">
        <f t="shared" si="0"/>
        <v>35</v>
      </c>
      <c r="B37" s="49">
        <v>9</v>
      </c>
      <c r="C37" s="49">
        <v>31</v>
      </c>
      <c r="D37" s="50" t="s">
        <v>71</v>
      </c>
      <c r="E37" s="50" t="s">
        <v>115</v>
      </c>
      <c r="F37" s="50">
        <v>1979</v>
      </c>
      <c r="G37" s="50" t="s">
        <v>42</v>
      </c>
      <c r="H37" s="50" t="s">
        <v>34</v>
      </c>
      <c r="I37" s="1">
        <v>1.0127314814814815E-2</v>
      </c>
      <c r="J37" s="36">
        <f t="shared" si="1"/>
        <v>41</v>
      </c>
      <c r="K37" s="28">
        <f>' '!B37-I37</f>
        <v>3.035879629629629E-2</v>
      </c>
      <c r="L37" s="29">
        <f t="shared" si="4"/>
        <v>30</v>
      </c>
      <c r="M37" s="28">
        <f t="shared" si="2"/>
        <v>1.1747685185185194E-2</v>
      </c>
      <c r="N37" s="29">
        <f t="shared" si="3"/>
        <v>26</v>
      </c>
      <c r="O37" s="51">
        <v>5.2233796296296299E-2</v>
      </c>
      <c r="P37" s="30"/>
      <c r="Q37" s="11"/>
      <c r="R37" s="11"/>
      <c r="S37" s="11"/>
      <c r="T37" s="11"/>
      <c r="U37" s="12"/>
      <c r="V37" s="12"/>
      <c r="W37" s="12"/>
      <c r="X37" s="12"/>
      <c r="Y37" s="12"/>
      <c r="Z37" s="12"/>
      <c r="ML37" s="46"/>
      <c r="MM37" s="48"/>
    </row>
    <row r="38" spans="1:351" s="1" customFormat="1" x14ac:dyDescent="0.3">
      <c r="A38" s="49">
        <f t="shared" si="0"/>
        <v>36</v>
      </c>
      <c r="B38" s="49">
        <v>10</v>
      </c>
      <c r="C38" s="49">
        <v>13</v>
      </c>
      <c r="D38" s="50" t="s">
        <v>50</v>
      </c>
      <c r="E38" s="50" t="s">
        <v>116</v>
      </c>
      <c r="F38" s="50">
        <v>1973</v>
      </c>
      <c r="G38" s="50" t="s">
        <v>42</v>
      </c>
      <c r="H38" s="50" t="s">
        <v>117</v>
      </c>
      <c r="I38" s="1">
        <v>1.1111111111111112E-2</v>
      </c>
      <c r="J38" s="36">
        <f t="shared" si="1"/>
        <v>50</v>
      </c>
      <c r="K38" s="28">
        <f>' '!B38-I38</f>
        <v>2.961805555555555E-2</v>
      </c>
      <c r="L38" s="29">
        <f t="shared" si="4"/>
        <v>28</v>
      </c>
      <c r="M38" s="28">
        <f t="shared" si="2"/>
        <v>1.2048611111111116E-2</v>
      </c>
      <c r="N38" s="29">
        <f t="shared" si="3"/>
        <v>30</v>
      </c>
      <c r="O38" s="51">
        <v>5.2777777777777778E-2</v>
      </c>
      <c r="P38" s="30"/>
      <c r="Q38" s="11"/>
      <c r="R38" s="11"/>
      <c r="S38" s="11"/>
      <c r="T38" s="11"/>
      <c r="U38" s="12"/>
      <c r="V38" s="12"/>
      <c r="W38" s="12"/>
      <c r="X38" s="12"/>
      <c r="Y38" s="12"/>
      <c r="Z38" s="12"/>
      <c r="ML38" s="46"/>
      <c r="MM38" s="48"/>
    </row>
    <row r="39" spans="1:351" s="1" customFormat="1" x14ac:dyDescent="0.3">
      <c r="A39" s="49">
        <f t="shared" si="0"/>
        <v>37</v>
      </c>
      <c r="B39" s="49">
        <v>8</v>
      </c>
      <c r="C39" s="49">
        <v>64</v>
      </c>
      <c r="D39" s="50" t="s">
        <v>118</v>
      </c>
      <c r="E39" s="50" t="s">
        <v>119</v>
      </c>
      <c r="F39" s="50">
        <v>1982</v>
      </c>
      <c r="G39" s="50" t="s">
        <v>33</v>
      </c>
      <c r="H39" s="50" t="s">
        <v>120</v>
      </c>
      <c r="I39" s="1">
        <v>9.0046296296296298E-3</v>
      </c>
      <c r="J39" s="36">
        <f t="shared" si="1"/>
        <v>24</v>
      </c>
      <c r="K39" s="28">
        <f>' '!B39-I39</f>
        <v>3.1944444444444442E-2</v>
      </c>
      <c r="L39" s="29">
        <f t="shared" si="4"/>
        <v>39</v>
      </c>
      <c r="M39" s="28">
        <f t="shared" si="2"/>
        <v>1.2071759259259258E-2</v>
      </c>
      <c r="N39" s="29">
        <f t="shared" si="3"/>
        <v>32</v>
      </c>
      <c r="O39" s="51">
        <v>5.302083333333333E-2</v>
      </c>
      <c r="P39" s="30"/>
      <c r="Q39" s="11"/>
      <c r="R39" s="11"/>
      <c r="S39" s="11"/>
      <c r="T39" s="11"/>
      <c r="U39" s="12"/>
      <c r="V39" s="12"/>
      <c r="W39" s="12"/>
      <c r="X39" s="12"/>
      <c r="Y39" s="12"/>
      <c r="Z39" s="12"/>
      <c r="ML39" s="46"/>
      <c r="MM39" s="48"/>
    </row>
    <row r="40" spans="1:351" s="1" customFormat="1" x14ac:dyDescent="0.3">
      <c r="A40" s="49">
        <f t="shared" si="0"/>
        <v>38</v>
      </c>
      <c r="B40" s="49">
        <v>9</v>
      </c>
      <c r="C40" s="49">
        <v>66</v>
      </c>
      <c r="D40" s="50" t="s">
        <v>110</v>
      </c>
      <c r="E40" s="50" t="s">
        <v>121</v>
      </c>
      <c r="F40" s="50">
        <v>1985</v>
      </c>
      <c r="G40" s="50" t="s">
        <v>33</v>
      </c>
      <c r="H40" s="50" t="s">
        <v>122</v>
      </c>
      <c r="I40" s="1">
        <v>9.0509259259259258E-3</v>
      </c>
      <c r="J40" s="36">
        <f t="shared" si="1"/>
        <v>25</v>
      </c>
      <c r="K40" s="28">
        <f>' '!B40-I40</f>
        <v>3.2118055555555552E-2</v>
      </c>
      <c r="L40" s="29">
        <f t="shared" si="4"/>
        <v>40</v>
      </c>
      <c r="M40" s="28">
        <f t="shared" si="2"/>
        <v>1.2037037037037042E-2</v>
      </c>
      <c r="N40" s="29">
        <f t="shared" si="3"/>
        <v>29</v>
      </c>
      <c r="O40" s="51">
        <v>5.3206018518518521E-2</v>
      </c>
      <c r="P40" s="30"/>
      <c r="Q40" s="11"/>
      <c r="R40" s="11"/>
      <c r="S40" s="11"/>
      <c r="T40" s="11"/>
      <c r="U40" s="12"/>
      <c r="V40" s="12"/>
      <c r="W40" s="12"/>
      <c r="X40" s="12"/>
      <c r="Y40" s="12"/>
      <c r="Z40" s="12"/>
      <c r="ML40" s="46"/>
      <c r="MM40" s="48"/>
    </row>
    <row r="41" spans="1:351" s="1" customFormat="1" x14ac:dyDescent="0.3">
      <c r="A41" s="49">
        <f t="shared" si="0"/>
        <v>39</v>
      </c>
      <c r="B41" s="49">
        <v>11</v>
      </c>
      <c r="C41" s="49">
        <v>5</v>
      </c>
      <c r="D41" s="50" t="s">
        <v>123</v>
      </c>
      <c r="E41" s="50" t="s">
        <v>124</v>
      </c>
      <c r="F41" s="50">
        <v>1978</v>
      </c>
      <c r="G41" s="50" t="s">
        <v>42</v>
      </c>
      <c r="H41" s="50" t="s">
        <v>125</v>
      </c>
      <c r="I41" s="1">
        <v>8.3101851851851861E-3</v>
      </c>
      <c r="J41" s="36">
        <f t="shared" si="1"/>
        <v>18</v>
      </c>
      <c r="K41" s="28">
        <f>' '!B41-I41</f>
        <v>3.1875000000000001E-2</v>
      </c>
      <c r="L41" s="29">
        <f t="shared" si="4"/>
        <v>38</v>
      </c>
      <c r="M41" s="28">
        <f t="shared" si="2"/>
        <v>1.3067129629629628E-2</v>
      </c>
      <c r="N41" s="29">
        <f t="shared" si="3"/>
        <v>44</v>
      </c>
      <c r="O41" s="51">
        <v>5.3252314814814815E-2</v>
      </c>
      <c r="P41" s="30"/>
      <c r="Q41" s="11"/>
      <c r="R41" s="11"/>
      <c r="S41" s="11"/>
      <c r="T41" s="11"/>
      <c r="U41" s="12"/>
      <c r="V41" s="12"/>
      <c r="W41" s="12"/>
      <c r="X41" s="12"/>
      <c r="Y41" s="12"/>
      <c r="Z41" s="12"/>
      <c r="ML41" s="46"/>
      <c r="MM41" s="48"/>
    </row>
    <row r="42" spans="1:351" s="1" customFormat="1" x14ac:dyDescent="0.3">
      <c r="A42" s="49">
        <f t="shared" si="0"/>
        <v>40</v>
      </c>
      <c r="B42" s="49">
        <v>12</v>
      </c>
      <c r="C42" s="49">
        <v>8</v>
      </c>
      <c r="D42" s="50" t="s">
        <v>126</v>
      </c>
      <c r="E42" s="50" t="s">
        <v>127</v>
      </c>
      <c r="F42" s="50">
        <v>1972</v>
      </c>
      <c r="G42" s="50" t="s">
        <v>42</v>
      </c>
      <c r="H42" s="50" t="s">
        <v>128</v>
      </c>
      <c r="I42" s="1">
        <v>9.3402777777777772E-3</v>
      </c>
      <c r="J42" s="36">
        <f t="shared" si="1"/>
        <v>31</v>
      </c>
      <c r="K42" s="28">
        <f>' '!B42-I42</f>
        <v>3.0844907407407408E-2</v>
      </c>
      <c r="L42" s="29">
        <f t="shared" si="4"/>
        <v>33</v>
      </c>
      <c r="M42" s="28">
        <f t="shared" si="2"/>
        <v>1.3159722222222225E-2</v>
      </c>
      <c r="N42" s="29">
        <f t="shared" si="3"/>
        <v>45</v>
      </c>
      <c r="O42" s="51">
        <v>5.334490740740741E-2</v>
      </c>
      <c r="P42" s="30"/>
      <c r="Q42" s="11"/>
      <c r="R42" s="11"/>
      <c r="S42" s="11"/>
      <c r="T42" s="11"/>
      <c r="U42" s="12"/>
      <c r="V42" s="12"/>
      <c r="W42" s="12"/>
      <c r="X42" s="12"/>
      <c r="Y42" s="12"/>
      <c r="Z42" s="12"/>
      <c r="ML42" s="46"/>
      <c r="MM42" s="48"/>
    </row>
    <row r="43" spans="1:351" s="1" customFormat="1" x14ac:dyDescent="0.3">
      <c r="A43" s="49">
        <f t="shared" si="0"/>
        <v>41</v>
      </c>
      <c r="B43" s="49">
        <v>6</v>
      </c>
      <c r="C43" s="49">
        <v>28</v>
      </c>
      <c r="D43" s="50" t="s">
        <v>96</v>
      </c>
      <c r="E43" s="50" t="s">
        <v>129</v>
      </c>
      <c r="F43" s="50">
        <v>2003</v>
      </c>
      <c r="G43" s="50" t="s">
        <v>61</v>
      </c>
      <c r="H43" s="50" t="s">
        <v>62</v>
      </c>
      <c r="I43" s="1">
        <v>1.1979166666666666E-2</v>
      </c>
      <c r="J43" s="36">
        <f t="shared" si="1"/>
        <v>51</v>
      </c>
      <c r="K43" s="28">
        <f>' '!B43-I43</f>
        <v>3.1666666666666669E-2</v>
      </c>
      <c r="L43" s="29">
        <f t="shared" si="4"/>
        <v>36</v>
      </c>
      <c r="M43" s="28">
        <f t="shared" si="2"/>
        <v>1.0925925925925922E-2</v>
      </c>
      <c r="N43" s="29">
        <f t="shared" si="3"/>
        <v>15</v>
      </c>
      <c r="O43" s="51">
        <v>5.4571759259259257E-2</v>
      </c>
      <c r="P43" s="30"/>
      <c r="Q43" s="11"/>
      <c r="R43" s="11"/>
      <c r="S43" s="11"/>
      <c r="T43" s="11"/>
      <c r="U43" s="12"/>
      <c r="V43" s="12"/>
      <c r="W43" s="12"/>
      <c r="X43" s="12"/>
      <c r="Y43" s="12"/>
      <c r="Z43" s="12"/>
      <c r="ML43" s="46"/>
      <c r="MM43" s="48"/>
    </row>
    <row r="44" spans="1:351" s="1" customFormat="1" x14ac:dyDescent="0.3">
      <c r="A44" s="49">
        <f t="shared" si="0"/>
        <v>42</v>
      </c>
      <c r="B44" s="49">
        <v>9</v>
      </c>
      <c r="C44" s="49">
        <v>30</v>
      </c>
      <c r="D44" s="50" t="s">
        <v>24</v>
      </c>
      <c r="E44" s="50" t="s">
        <v>130</v>
      </c>
      <c r="F44" s="50">
        <v>1992</v>
      </c>
      <c r="G44" s="50" t="s">
        <v>26</v>
      </c>
      <c r="H44" s="50"/>
      <c r="I44" s="1">
        <v>9.5486111111111101E-3</v>
      </c>
      <c r="J44" s="36">
        <f t="shared" si="1"/>
        <v>35</v>
      </c>
      <c r="K44" s="28">
        <f>' '!B44-I44</f>
        <v>3.4270833333333334E-2</v>
      </c>
      <c r="L44" s="29">
        <f t="shared" si="4"/>
        <v>45</v>
      </c>
      <c r="M44" s="28">
        <f t="shared" si="2"/>
        <v>1.1550925925925925E-2</v>
      </c>
      <c r="N44" s="29">
        <f t="shared" si="3"/>
        <v>22</v>
      </c>
      <c r="O44" s="51">
        <v>5.5370370370370368E-2</v>
      </c>
      <c r="P44" s="30"/>
      <c r="Q44" s="11"/>
      <c r="R44" s="11"/>
      <c r="S44" s="11"/>
      <c r="T44" s="11"/>
      <c r="U44" s="12"/>
      <c r="V44" s="12"/>
      <c r="W44" s="12"/>
      <c r="X44" s="12"/>
      <c r="Y44" s="12"/>
      <c r="Z44" s="12"/>
      <c r="ML44" s="46"/>
      <c r="MM44" s="48"/>
    </row>
    <row r="45" spans="1:351" s="1" customFormat="1" x14ac:dyDescent="0.3">
      <c r="A45" s="49">
        <f t="shared" si="0"/>
        <v>43</v>
      </c>
      <c r="B45" s="49">
        <v>13</v>
      </c>
      <c r="C45" s="49">
        <v>37</v>
      </c>
      <c r="D45" s="50" t="s">
        <v>35</v>
      </c>
      <c r="E45" s="50" t="s">
        <v>131</v>
      </c>
      <c r="F45" s="50">
        <v>1977</v>
      </c>
      <c r="G45" s="50" t="s">
        <v>42</v>
      </c>
      <c r="H45" s="50"/>
      <c r="I45" s="1">
        <v>9.9537037037037042E-3</v>
      </c>
      <c r="J45" s="36">
        <f t="shared" si="1"/>
        <v>38</v>
      </c>
      <c r="K45" s="28">
        <f>' '!B45-I45</f>
        <v>3.260416666666667E-2</v>
      </c>
      <c r="L45" s="29">
        <f t="shared" si="4"/>
        <v>42</v>
      </c>
      <c r="M45" s="28">
        <f t="shared" si="2"/>
        <v>1.3009259259259252E-2</v>
      </c>
      <c r="N45" s="29">
        <f t="shared" si="3"/>
        <v>42</v>
      </c>
      <c r="O45" s="51">
        <v>5.5567129629629626E-2</v>
      </c>
      <c r="P45" s="30"/>
      <c r="Q45" s="11"/>
      <c r="R45" s="11"/>
      <c r="S45" s="11"/>
      <c r="T45" s="11"/>
      <c r="U45" s="12"/>
      <c r="V45" s="12"/>
      <c r="W45" s="12"/>
      <c r="X45" s="12"/>
      <c r="Y45" s="12"/>
      <c r="Z45" s="12"/>
      <c r="ML45" s="46"/>
      <c r="MM45" s="48"/>
    </row>
    <row r="46" spans="1:351" s="1" customFormat="1" x14ac:dyDescent="0.3">
      <c r="A46" s="49">
        <f t="shared" si="0"/>
        <v>44</v>
      </c>
      <c r="B46" s="49">
        <v>10</v>
      </c>
      <c r="C46" s="49">
        <v>19</v>
      </c>
      <c r="D46" s="50" t="s">
        <v>71</v>
      </c>
      <c r="E46" s="50" t="s">
        <v>132</v>
      </c>
      <c r="F46" s="50">
        <v>2000</v>
      </c>
      <c r="G46" s="50" t="s">
        <v>26</v>
      </c>
      <c r="H46" s="50" t="s">
        <v>34</v>
      </c>
      <c r="I46" s="1">
        <v>1.087962962962963E-2</v>
      </c>
      <c r="J46" s="36">
        <f t="shared" si="1"/>
        <v>46</v>
      </c>
      <c r="K46" s="28">
        <f>' '!B46-I46</f>
        <v>3.1863425925925927E-2</v>
      </c>
      <c r="L46" s="29">
        <f t="shared" si="4"/>
        <v>37</v>
      </c>
      <c r="M46" s="28">
        <f t="shared" si="2"/>
        <v>1.2962962962962966E-2</v>
      </c>
      <c r="N46" s="29">
        <f t="shared" si="3"/>
        <v>41</v>
      </c>
      <c r="O46" s="51">
        <v>5.5706018518518523E-2</v>
      </c>
      <c r="P46" s="30"/>
      <c r="Q46" s="11"/>
      <c r="R46" s="11"/>
      <c r="S46" s="11"/>
      <c r="T46" s="11"/>
      <c r="U46" s="12"/>
      <c r="V46" s="12"/>
      <c r="W46" s="12"/>
      <c r="X46" s="12"/>
      <c r="Y46" s="12"/>
      <c r="Z46" s="12"/>
      <c r="ML46" s="46"/>
      <c r="MM46" s="48"/>
    </row>
    <row r="47" spans="1:351" s="1" customFormat="1" x14ac:dyDescent="0.3">
      <c r="A47" s="49">
        <f t="shared" si="0"/>
        <v>45</v>
      </c>
      <c r="B47" s="49">
        <v>10</v>
      </c>
      <c r="C47" s="49">
        <v>67</v>
      </c>
      <c r="D47" s="50" t="s">
        <v>133</v>
      </c>
      <c r="E47" s="50" t="s">
        <v>134</v>
      </c>
      <c r="F47" s="50">
        <v>1982</v>
      </c>
      <c r="G47" s="50" t="s">
        <v>33</v>
      </c>
      <c r="H47" s="50" t="s">
        <v>120</v>
      </c>
      <c r="I47" s="1">
        <v>1.0243055555555556E-2</v>
      </c>
      <c r="J47" s="36">
        <f t="shared" si="1"/>
        <v>43</v>
      </c>
      <c r="K47" s="28">
        <f>' '!B47-I47</f>
        <v>3.2581018518518516E-2</v>
      </c>
      <c r="L47" s="29">
        <f t="shared" si="4"/>
        <v>41</v>
      </c>
      <c r="M47" s="28">
        <f t="shared" si="2"/>
        <v>1.4224537037037041E-2</v>
      </c>
      <c r="N47" s="29">
        <f t="shared" si="3"/>
        <v>48</v>
      </c>
      <c r="O47" s="51">
        <v>5.7048611111111112E-2</v>
      </c>
      <c r="P47" s="30"/>
      <c r="Q47" s="11"/>
      <c r="R47" s="11"/>
      <c r="S47" s="11"/>
      <c r="T47" s="11"/>
      <c r="U47" s="12"/>
      <c r="V47" s="12"/>
      <c r="W47" s="12"/>
      <c r="X47" s="12"/>
      <c r="Y47" s="12"/>
      <c r="Z47" s="12"/>
      <c r="ML47" s="46"/>
      <c r="MM47" s="48"/>
    </row>
    <row r="48" spans="1:351" s="1" customFormat="1" x14ac:dyDescent="0.3">
      <c r="A48" s="49">
        <f t="shared" si="0"/>
        <v>46</v>
      </c>
      <c r="B48" s="49">
        <v>14</v>
      </c>
      <c r="C48" s="49">
        <v>36</v>
      </c>
      <c r="D48" s="50" t="s">
        <v>135</v>
      </c>
      <c r="E48" s="50" t="s">
        <v>136</v>
      </c>
      <c r="F48" s="50">
        <v>1979</v>
      </c>
      <c r="G48" s="50" t="s">
        <v>42</v>
      </c>
      <c r="H48" s="50" t="s">
        <v>137</v>
      </c>
      <c r="I48" s="1">
        <v>1.0763888888888891E-2</v>
      </c>
      <c r="J48" s="36">
        <f t="shared" si="1"/>
        <v>45</v>
      </c>
      <c r="K48" s="28">
        <f>' '!B48-I48</f>
        <v>3.2986111111111112E-2</v>
      </c>
      <c r="L48" s="29">
        <f t="shared" si="4"/>
        <v>43</v>
      </c>
      <c r="M48" s="28">
        <f t="shared" si="2"/>
        <v>1.3842592592592589E-2</v>
      </c>
      <c r="N48" s="29">
        <f t="shared" si="3"/>
        <v>47</v>
      </c>
      <c r="O48" s="51">
        <v>5.7592592592592591E-2</v>
      </c>
      <c r="P48" s="30"/>
      <c r="Q48" s="11"/>
      <c r="R48" s="11"/>
      <c r="S48" s="11"/>
      <c r="T48" s="11"/>
      <c r="U48" s="12"/>
      <c r="V48" s="12"/>
      <c r="W48" s="12"/>
      <c r="X48" s="12"/>
      <c r="Y48" s="12"/>
      <c r="Z48" s="12"/>
      <c r="ML48" s="46"/>
      <c r="MM48" s="48"/>
    </row>
    <row r="49" spans="1:351" s="1" customFormat="1" x14ac:dyDescent="0.3">
      <c r="A49" s="49">
        <f t="shared" si="0"/>
        <v>47</v>
      </c>
      <c r="B49" s="49">
        <v>7</v>
      </c>
      <c r="C49" s="49">
        <v>4</v>
      </c>
      <c r="D49" s="50" t="s">
        <v>25</v>
      </c>
      <c r="E49" s="50" t="s">
        <v>138</v>
      </c>
      <c r="F49" s="50">
        <v>2001</v>
      </c>
      <c r="G49" s="50" t="s">
        <v>61</v>
      </c>
      <c r="H49" s="50" t="s">
        <v>89</v>
      </c>
      <c r="I49" s="1">
        <v>9.1666666666666667E-3</v>
      </c>
      <c r="J49" s="36">
        <f t="shared" si="1"/>
        <v>28</v>
      </c>
      <c r="K49" s="28">
        <f>' '!B49-I49</f>
        <v>3.81712962962963E-2</v>
      </c>
      <c r="L49" s="29">
        <f t="shared" si="4"/>
        <v>51</v>
      </c>
      <c r="M49" s="28">
        <f t="shared" si="2"/>
        <v>1.0532407407407404E-2</v>
      </c>
      <c r="N49" s="29">
        <f t="shared" si="3"/>
        <v>10</v>
      </c>
      <c r="O49" s="51">
        <v>5.7870370370370371E-2</v>
      </c>
      <c r="P49" s="30"/>
      <c r="Q49" s="11"/>
      <c r="R49" s="11"/>
      <c r="S49" s="11"/>
      <c r="T49" s="11"/>
      <c r="U49" s="12"/>
      <c r="V49" s="12"/>
      <c r="W49" s="12"/>
      <c r="X49" s="12"/>
      <c r="Y49" s="12"/>
      <c r="Z49" s="12"/>
      <c r="ML49" s="46"/>
      <c r="MM49" s="48"/>
    </row>
    <row r="50" spans="1:351" s="1" customFormat="1" x14ac:dyDescent="0.3">
      <c r="A50" s="49">
        <f t="shared" si="0"/>
        <v>48</v>
      </c>
      <c r="B50" s="49">
        <v>2</v>
      </c>
      <c r="C50" s="49">
        <v>1</v>
      </c>
      <c r="D50" s="50" t="s">
        <v>139</v>
      </c>
      <c r="E50" s="50" t="s">
        <v>140</v>
      </c>
      <c r="F50" s="50">
        <v>1990</v>
      </c>
      <c r="G50" s="50" t="s">
        <v>87</v>
      </c>
      <c r="H50" s="50" t="s">
        <v>52</v>
      </c>
      <c r="I50" s="1">
        <v>1.0937500000000001E-2</v>
      </c>
      <c r="J50" s="36">
        <f t="shared" si="1"/>
        <v>47</v>
      </c>
      <c r="K50" s="28">
        <f>' '!B50-I50</f>
        <v>3.7673611111111109E-2</v>
      </c>
      <c r="L50" s="29">
        <f t="shared" si="4"/>
        <v>49</v>
      </c>
      <c r="M50" s="28">
        <f t="shared" si="2"/>
        <v>9.53703703703704E-3</v>
      </c>
      <c r="N50" s="29">
        <f t="shared" si="3"/>
        <v>2</v>
      </c>
      <c r="O50" s="51">
        <v>5.814814814814815E-2</v>
      </c>
      <c r="P50" s="30"/>
      <c r="Q50" s="11"/>
      <c r="R50" s="11"/>
      <c r="S50" s="11"/>
      <c r="T50" s="11"/>
      <c r="U50" s="12"/>
      <c r="V50" s="12"/>
      <c r="W50" s="12"/>
      <c r="X50" s="12"/>
      <c r="Y50" s="12"/>
      <c r="Z50" s="12"/>
      <c r="ML50" s="46"/>
      <c r="MM50" s="48"/>
    </row>
    <row r="51" spans="1:351" s="1" customFormat="1" x14ac:dyDescent="0.3">
      <c r="A51" s="49">
        <f t="shared" si="0"/>
        <v>49</v>
      </c>
      <c r="B51" s="49">
        <v>8</v>
      </c>
      <c r="C51" s="49">
        <v>29</v>
      </c>
      <c r="D51" s="50" t="s">
        <v>56</v>
      </c>
      <c r="E51" s="50" t="s">
        <v>141</v>
      </c>
      <c r="F51" s="50">
        <v>2005</v>
      </c>
      <c r="G51" s="50" t="s">
        <v>61</v>
      </c>
      <c r="H51" s="50" t="s">
        <v>62</v>
      </c>
      <c r="I51" s="1">
        <v>1.0972222222222223E-2</v>
      </c>
      <c r="J51" s="36">
        <f t="shared" si="1"/>
        <v>48</v>
      </c>
      <c r="K51" s="28">
        <f>' '!B51-I51</f>
        <v>3.5648148148148144E-2</v>
      </c>
      <c r="L51" s="29">
        <f t="shared" si="4"/>
        <v>46</v>
      </c>
      <c r="M51" s="28">
        <f t="shared" si="2"/>
        <v>1.2291666666666666E-2</v>
      </c>
      <c r="N51" s="29">
        <f t="shared" si="3"/>
        <v>34</v>
      </c>
      <c r="O51" s="51">
        <v>5.8912037037037034E-2</v>
      </c>
      <c r="P51" s="30"/>
      <c r="Q51" s="11"/>
      <c r="R51" s="11"/>
      <c r="S51" s="11"/>
      <c r="T51" s="11"/>
      <c r="U51" s="12"/>
      <c r="V51" s="12"/>
      <c r="W51" s="12"/>
      <c r="X51" s="12"/>
      <c r="Y51" s="12"/>
      <c r="Z51" s="12"/>
      <c r="ML51" s="46"/>
      <c r="MM51" s="48"/>
    </row>
    <row r="52" spans="1:351" s="1" customFormat="1" x14ac:dyDescent="0.3">
      <c r="A52" s="49">
        <f t="shared" si="0"/>
        <v>50</v>
      </c>
      <c r="B52" s="49">
        <v>15</v>
      </c>
      <c r="C52" s="49">
        <v>32</v>
      </c>
      <c r="D52" s="50" t="s">
        <v>65</v>
      </c>
      <c r="E52" s="50" t="s">
        <v>142</v>
      </c>
      <c r="F52" s="50">
        <v>1975</v>
      </c>
      <c r="G52" s="50" t="s">
        <v>42</v>
      </c>
      <c r="H52" s="50" t="s">
        <v>70</v>
      </c>
      <c r="I52" s="1">
        <v>1.050925925925926E-2</v>
      </c>
      <c r="J52" s="36">
        <f t="shared" si="1"/>
        <v>44</v>
      </c>
      <c r="K52" s="28">
        <f>' '!B52-I52</f>
        <v>3.6134259259259262E-2</v>
      </c>
      <c r="L52" s="29">
        <f t="shared" si="4"/>
        <v>47</v>
      </c>
      <c r="M52" s="28">
        <f t="shared" si="2"/>
        <v>1.2314814814814813E-2</v>
      </c>
      <c r="N52" s="29">
        <f t="shared" si="3"/>
        <v>35</v>
      </c>
      <c r="O52" s="51">
        <v>5.8958333333333335E-2</v>
      </c>
      <c r="P52" s="42"/>
      <c r="Q52" s="12"/>
      <c r="R52" s="12"/>
      <c r="S52" s="12"/>
      <c r="T52" s="12"/>
      <c r="U52" s="12"/>
      <c r="V52" s="12"/>
      <c r="W52" s="12"/>
      <c r="X52" s="12"/>
      <c r="Y52" s="12"/>
      <c r="Z52" s="12"/>
      <c r="ML52" s="46"/>
      <c r="MM52" s="48"/>
    </row>
    <row r="53" spans="1:351" s="1" customFormat="1" x14ac:dyDescent="0.3">
      <c r="A53" s="49">
        <f t="shared" si="0"/>
        <v>51</v>
      </c>
      <c r="B53" s="49">
        <v>3</v>
      </c>
      <c r="C53" s="49">
        <v>9</v>
      </c>
      <c r="D53" s="50" t="s">
        <v>143</v>
      </c>
      <c r="E53" s="50" t="s">
        <v>144</v>
      </c>
      <c r="F53" s="50">
        <v>1981</v>
      </c>
      <c r="G53" s="50" t="s">
        <v>87</v>
      </c>
      <c r="H53" s="50" t="s">
        <v>145</v>
      </c>
      <c r="I53" s="1">
        <v>9.8148148148148144E-3</v>
      </c>
      <c r="J53" s="36">
        <f t="shared" si="1"/>
        <v>36</v>
      </c>
      <c r="K53" s="28">
        <f>' '!B53-I53</f>
        <v>3.4097222222222223E-2</v>
      </c>
      <c r="L53" s="29">
        <f t="shared" si="4"/>
        <v>44</v>
      </c>
      <c r="M53" s="28">
        <f t="shared" si="2"/>
        <v>1.5173611111111113E-2</v>
      </c>
      <c r="N53" s="29">
        <f t="shared" si="3"/>
        <v>52</v>
      </c>
      <c r="O53" s="51">
        <v>5.9085648148148151E-2</v>
      </c>
      <c r="P53" s="42"/>
      <c r="Q53" s="12"/>
      <c r="R53" s="12"/>
      <c r="S53" s="12"/>
      <c r="T53" s="12"/>
      <c r="U53" s="12"/>
      <c r="V53" s="12"/>
      <c r="W53" s="12"/>
      <c r="X53" s="12"/>
      <c r="Y53" s="12"/>
      <c r="Z53" s="12"/>
      <c r="ML53" s="46"/>
      <c r="MM53" s="48"/>
    </row>
    <row r="54" spans="1:351" s="1" customFormat="1" x14ac:dyDescent="0.3">
      <c r="A54" s="49">
        <f t="shared" si="0"/>
        <v>52</v>
      </c>
      <c r="B54" s="49">
        <v>16</v>
      </c>
      <c r="C54" s="49">
        <v>70</v>
      </c>
      <c r="D54" s="50" t="s">
        <v>146</v>
      </c>
      <c r="E54" s="50" t="s">
        <v>147</v>
      </c>
      <c r="F54" s="50">
        <v>1973</v>
      </c>
      <c r="G54" s="50" t="s">
        <v>42</v>
      </c>
      <c r="H54" s="50" t="s">
        <v>148</v>
      </c>
      <c r="I54" s="1">
        <v>1.105324074074074E-2</v>
      </c>
      <c r="J54" s="36">
        <f t="shared" si="1"/>
        <v>49</v>
      </c>
      <c r="K54" s="28">
        <f>' '!B54-I54</f>
        <v>3.6909722222222226E-2</v>
      </c>
      <c r="L54" s="29">
        <f>RANK(K54,K:K,1)</f>
        <v>48</v>
      </c>
      <c r="M54" s="28">
        <f t="shared" si="2"/>
        <v>1.5416666666666667E-2</v>
      </c>
      <c r="N54" s="29">
        <f t="shared" si="3"/>
        <v>54</v>
      </c>
      <c r="O54" s="51">
        <v>6.3379629629629633E-2</v>
      </c>
      <c r="P54" s="42"/>
      <c r="Q54" s="12"/>
      <c r="R54" s="12"/>
      <c r="S54" s="12"/>
      <c r="T54" s="12"/>
      <c r="U54" s="12"/>
      <c r="V54" s="12"/>
      <c r="W54" s="12"/>
      <c r="X54" s="12"/>
      <c r="Y54" s="12"/>
      <c r="Z54" s="12"/>
      <c r="ML54" s="46"/>
      <c r="MM54" s="48"/>
    </row>
    <row r="55" spans="1:351" s="1" customFormat="1" x14ac:dyDescent="0.3">
      <c r="A55" s="49">
        <f t="shared" si="0"/>
        <v>53</v>
      </c>
      <c r="B55" s="49">
        <v>4</v>
      </c>
      <c r="C55" s="49">
        <v>23</v>
      </c>
      <c r="D55" s="50" t="s">
        <v>149</v>
      </c>
      <c r="E55" s="50" t="s">
        <v>150</v>
      </c>
      <c r="F55" s="50">
        <v>2003</v>
      </c>
      <c r="G55" s="50" t="s">
        <v>87</v>
      </c>
      <c r="H55" s="50" t="s">
        <v>62</v>
      </c>
      <c r="I55" s="1">
        <v>1.0127314814814815E-2</v>
      </c>
      <c r="J55" s="36">
        <f t="shared" si="1"/>
        <v>41</v>
      </c>
      <c r="K55" s="28">
        <f>' '!B55-I55</f>
        <v>3.99537037037037E-2</v>
      </c>
      <c r="L55" s="29">
        <f t="shared" si="4"/>
        <v>52</v>
      </c>
      <c r="M55" s="28">
        <f t="shared" si="2"/>
        <v>1.4803240740740752E-2</v>
      </c>
      <c r="N55" s="29">
        <f t="shared" si="3"/>
        <v>51</v>
      </c>
      <c r="O55" s="51">
        <v>6.4884259259259267E-2</v>
      </c>
      <c r="P55" s="42"/>
      <c r="Q55" s="12"/>
      <c r="R55" s="12"/>
      <c r="S55" s="12"/>
      <c r="T55" s="12"/>
      <c r="U55" s="12"/>
      <c r="V55" s="12"/>
      <c r="W55" s="12"/>
      <c r="X55" s="12"/>
      <c r="Y55" s="12"/>
      <c r="Z55" s="12"/>
      <c r="ML55" s="46"/>
      <c r="MM55" s="48"/>
    </row>
    <row r="56" spans="1:351" s="1" customFormat="1" x14ac:dyDescent="0.3">
      <c r="A56" s="49">
        <f t="shared" si="0"/>
        <v>54</v>
      </c>
      <c r="B56" s="49">
        <v>11</v>
      </c>
      <c r="C56" s="49">
        <v>16</v>
      </c>
      <c r="D56" s="50" t="s">
        <v>59</v>
      </c>
      <c r="E56" s="50" t="s">
        <v>151</v>
      </c>
      <c r="F56" s="50">
        <v>1984</v>
      </c>
      <c r="G56" s="50" t="s">
        <v>33</v>
      </c>
      <c r="H56" s="50" t="s">
        <v>152</v>
      </c>
      <c r="I56" s="1">
        <v>1.4872685185185185E-2</v>
      </c>
      <c r="J56" s="36">
        <f t="shared" si="1"/>
        <v>54</v>
      </c>
      <c r="K56" s="28">
        <f>' '!B56-I56</f>
        <v>3.7893518518518514E-2</v>
      </c>
      <c r="L56" s="29">
        <f t="shared" si="4"/>
        <v>50</v>
      </c>
      <c r="M56" s="28">
        <f t="shared" si="2"/>
        <v>1.4479166666666673E-2</v>
      </c>
      <c r="N56" s="29">
        <f t="shared" si="3"/>
        <v>49</v>
      </c>
      <c r="O56" s="51">
        <v>6.7245370370370372E-2</v>
      </c>
      <c r="P56" s="42"/>
      <c r="Q56" s="12"/>
      <c r="R56" s="12"/>
      <c r="S56" s="12"/>
      <c r="T56" s="12"/>
      <c r="U56" s="12"/>
      <c r="V56" s="12"/>
      <c r="W56" s="12"/>
      <c r="X56" s="12"/>
      <c r="Y56" s="12"/>
      <c r="Z56" s="12"/>
      <c r="ML56" s="46"/>
      <c r="MM56" s="48"/>
    </row>
    <row r="57" spans="1:351" s="1" customFormat="1" x14ac:dyDescent="0.3">
      <c r="A57" s="49">
        <f t="shared" si="0"/>
        <v>55</v>
      </c>
      <c r="B57" s="49">
        <v>11</v>
      </c>
      <c r="C57" s="49">
        <v>71</v>
      </c>
      <c r="D57" s="50" t="s">
        <v>35</v>
      </c>
      <c r="E57" s="50" t="s">
        <v>153</v>
      </c>
      <c r="F57" s="50">
        <v>1991</v>
      </c>
      <c r="G57" s="50" t="s">
        <v>26</v>
      </c>
      <c r="H57" s="50" t="s">
        <v>154</v>
      </c>
      <c r="I57" s="1">
        <v>1.2997685185185183E-2</v>
      </c>
      <c r="J57" s="36">
        <f t="shared" si="1"/>
        <v>53</v>
      </c>
      <c r="K57" s="28">
        <f>' '!B57-I57</f>
        <v>4.8402777777777788E-2</v>
      </c>
      <c r="L57" s="29">
        <f t="shared" si="4"/>
        <v>53</v>
      </c>
      <c r="M57" s="28">
        <f t="shared" si="2"/>
        <v>1.4791666666666667E-2</v>
      </c>
      <c r="N57" s="29">
        <f t="shared" si="3"/>
        <v>50</v>
      </c>
      <c r="O57" s="51">
        <v>7.6192129629629637E-2</v>
      </c>
      <c r="P57" s="42"/>
      <c r="Q57" s="12"/>
      <c r="R57" s="12"/>
      <c r="S57" s="12"/>
      <c r="T57" s="12"/>
      <c r="U57" s="12"/>
      <c r="V57" s="12"/>
      <c r="W57" s="12"/>
      <c r="X57" s="12"/>
      <c r="Y57" s="12"/>
      <c r="Z57" s="12"/>
      <c r="ML57" s="46"/>
      <c r="MM57" s="48"/>
    </row>
    <row r="58" spans="1:351" s="1" customFormat="1" x14ac:dyDescent="0.3">
      <c r="A58" s="49">
        <f t="shared" si="0"/>
        <v>56</v>
      </c>
      <c r="B58" s="49">
        <v>6</v>
      </c>
      <c r="C58" s="49">
        <v>14</v>
      </c>
      <c r="D58" s="50" t="s">
        <v>155</v>
      </c>
      <c r="E58" s="50" t="s">
        <v>156</v>
      </c>
      <c r="F58" s="50">
        <v>1968</v>
      </c>
      <c r="G58" s="50" t="s">
        <v>83</v>
      </c>
      <c r="H58" s="50" t="s">
        <v>157</v>
      </c>
      <c r="I58" s="1">
        <v>1.2777777777777777E-2</v>
      </c>
      <c r="J58" s="36">
        <f t="shared" si="1"/>
        <v>52</v>
      </c>
      <c r="K58" s="28">
        <f>' '!B58-I58</f>
        <v>5.4375000000000007E-2</v>
      </c>
      <c r="L58" s="29">
        <f t="shared" si="4"/>
        <v>54</v>
      </c>
      <c r="M58" s="28">
        <f t="shared" si="2"/>
        <v>1.5300925925925926E-2</v>
      </c>
      <c r="N58" s="29">
        <f t="shared" si="3"/>
        <v>53</v>
      </c>
      <c r="O58" s="51">
        <v>8.245370370370371E-2</v>
      </c>
      <c r="P58" s="42"/>
      <c r="Q58" s="12"/>
      <c r="R58" s="12"/>
      <c r="S58" s="12"/>
      <c r="T58" s="12"/>
      <c r="U58" s="12"/>
      <c r="V58" s="12"/>
      <c r="W58" s="12"/>
      <c r="X58" s="12"/>
      <c r="Y58" s="12"/>
      <c r="Z58" s="12"/>
      <c r="ML58" s="46"/>
      <c r="MM58" s="48"/>
    </row>
    <row r="59" spans="1:351" s="1" customFormat="1" x14ac:dyDescent="0.3">
      <c r="A59" s="49"/>
      <c r="B59" s="49"/>
      <c r="C59" s="49">
        <v>15</v>
      </c>
      <c r="D59" s="50" t="s">
        <v>71</v>
      </c>
      <c r="E59" s="50" t="s">
        <v>158</v>
      </c>
      <c r="F59" s="50">
        <v>1960</v>
      </c>
      <c r="G59" s="50" t="s">
        <v>80</v>
      </c>
      <c r="H59" s="50" t="s">
        <v>157</v>
      </c>
      <c r="J59" s="36"/>
      <c r="K59" s="28"/>
      <c r="L59" s="29"/>
      <c r="M59" s="28"/>
      <c r="N59" s="29"/>
      <c r="O59" s="51" t="s">
        <v>159</v>
      </c>
      <c r="P59" s="42"/>
      <c r="Q59" s="12"/>
      <c r="R59" s="12"/>
      <c r="S59" s="12"/>
      <c r="T59" s="12"/>
      <c r="U59" s="12"/>
      <c r="V59" s="12"/>
      <c r="W59" s="12"/>
      <c r="X59" s="12"/>
      <c r="Y59" s="12"/>
      <c r="Z59" s="12"/>
      <c r="ML59" s="46"/>
      <c r="MM59" s="48"/>
    </row>
    <row r="60" spans="1:351" s="1" customFormat="1" x14ac:dyDescent="0.3">
      <c r="A60" s="49"/>
      <c r="B60" s="49"/>
      <c r="C60" s="49">
        <v>62</v>
      </c>
      <c r="D60" s="50" t="s">
        <v>160</v>
      </c>
      <c r="E60" s="50" t="s">
        <v>119</v>
      </c>
      <c r="F60" s="50">
        <v>1956</v>
      </c>
      <c r="G60" s="50" t="s">
        <v>80</v>
      </c>
      <c r="H60" s="50" t="s">
        <v>161</v>
      </c>
      <c r="J60" s="36"/>
      <c r="K60" s="28"/>
      <c r="L60" s="29"/>
      <c r="M60" s="28"/>
      <c r="N60" s="29"/>
      <c r="O60" s="51" t="s">
        <v>159</v>
      </c>
      <c r="P60" s="42"/>
      <c r="Q60" s="12"/>
      <c r="R60" s="12"/>
      <c r="S60" s="12"/>
      <c r="T60" s="12"/>
      <c r="U60" s="12"/>
      <c r="V60" s="12"/>
      <c r="W60" s="12"/>
      <c r="X60" s="12"/>
      <c r="Y60" s="12"/>
      <c r="Z60" s="12"/>
      <c r="ML60" s="46"/>
      <c r="MM60" s="48"/>
    </row>
    <row r="61" spans="1:351" s="1" customFormat="1" x14ac:dyDescent="0.3">
      <c r="A61" s="27"/>
      <c r="B61" s="27"/>
      <c r="C61" s="27"/>
      <c r="D61" s="41"/>
      <c r="E61" s="41"/>
      <c r="F61" s="27"/>
      <c r="G61" s="27"/>
      <c r="H61" s="41"/>
      <c r="I61" s="33"/>
      <c r="J61" s="36"/>
      <c r="K61" s="28"/>
      <c r="L61" s="29"/>
      <c r="M61" s="28"/>
      <c r="N61" s="29"/>
      <c r="O61" s="33"/>
      <c r="P61" s="43"/>
      <c r="ML61" s="46"/>
      <c r="MM61" s="48"/>
    </row>
    <row r="62" spans="1:351" s="1" customFormat="1" x14ac:dyDescent="0.3">
      <c r="A62" s="27"/>
      <c r="B62" s="27"/>
      <c r="C62" s="27"/>
      <c r="D62" s="41"/>
      <c r="E62" s="41"/>
      <c r="F62" s="27"/>
      <c r="G62" s="27"/>
      <c r="H62" s="41"/>
      <c r="I62" s="33"/>
      <c r="J62" s="36"/>
      <c r="K62" s="28"/>
      <c r="L62" s="29"/>
      <c r="M62" s="28"/>
      <c r="N62" s="29"/>
      <c r="O62" s="44" t="s">
        <v>18</v>
      </c>
      <c r="P62" s="43"/>
    </row>
    <row r="63" spans="1:351" x14ac:dyDescent="0.3">
      <c r="A63" s="20"/>
      <c r="B63" s="26"/>
      <c r="C63" s="20"/>
      <c r="D63" s="20"/>
      <c r="E63" s="20"/>
      <c r="F63" s="26"/>
      <c r="G63" s="26"/>
      <c r="H63" s="20"/>
      <c r="I63" s="45"/>
      <c r="J63" s="29"/>
      <c r="K63" s="37"/>
      <c r="L63" s="36"/>
      <c r="M63" s="37"/>
      <c r="N63" s="36"/>
      <c r="O63" s="38"/>
      <c r="P63" s="39"/>
    </row>
  </sheetData>
  <sheetProtection selectLockedCells="1" selectUnlockedCells="1"/>
  <sortState xmlns:xlrd2="http://schemas.microsoft.com/office/spreadsheetml/2017/richdata2" ref="A4:J63">
    <sortCondition ref="I2"/>
  </sortState>
  <pageMargins left="0.25" right="0.25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DH86"/>
  <sheetViews>
    <sheetView workbookViewId="0">
      <selection activeCell="M5" sqref="M5"/>
    </sheetView>
  </sheetViews>
  <sheetFormatPr defaultRowHeight="14.4" x14ac:dyDescent="0.3"/>
  <cols>
    <col min="1" max="1" width="7.44140625" bestFit="1" customWidth="1"/>
    <col min="2" max="2" width="6.5546875" bestFit="1" customWidth="1"/>
    <col min="3" max="3" width="6" customWidth="1"/>
    <col min="4" max="4" width="17" bestFit="1" customWidth="1"/>
    <col min="5" max="5" width="15.88671875" customWidth="1"/>
    <col min="6" max="6" width="18" bestFit="1" customWidth="1"/>
    <col min="7" max="7" width="7.109375" style="2" bestFit="1" customWidth="1"/>
    <col min="8" max="8" width="30.5546875" customWidth="1"/>
    <col min="9" max="9" width="7.44140625" style="3" customWidth="1"/>
    <col min="10" max="10" width="11.44140625" style="1" bestFit="1" customWidth="1"/>
    <col min="12" max="12" width="11" bestFit="1" customWidth="1"/>
    <col min="14" max="14" width="10.88671875" bestFit="1" customWidth="1"/>
  </cols>
  <sheetData>
    <row r="1" spans="1:112" ht="3.75" customHeight="1" x14ac:dyDescent="0.3">
      <c r="A1" s="4"/>
      <c r="B1" s="4"/>
      <c r="C1" s="4"/>
      <c r="D1" s="4"/>
      <c r="E1" s="4"/>
      <c r="F1" s="4"/>
      <c r="G1" s="4"/>
      <c r="H1" s="4"/>
      <c r="I1" s="5"/>
    </row>
    <row r="2" spans="1:112" x14ac:dyDescent="0.3">
      <c r="A2" s="59" t="s">
        <v>13</v>
      </c>
      <c r="B2" s="59" t="s">
        <v>14</v>
      </c>
      <c r="C2" s="59" t="s">
        <v>0</v>
      </c>
      <c r="D2" s="60" t="s">
        <v>230</v>
      </c>
      <c r="E2" s="60" t="s">
        <v>231</v>
      </c>
      <c r="F2" s="60" t="s">
        <v>232</v>
      </c>
      <c r="G2" s="59" t="s">
        <v>5</v>
      </c>
      <c r="H2" s="60" t="s">
        <v>2</v>
      </c>
      <c r="I2" s="61" t="s">
        <v>6</v>
      </c>
      <c r="J2" s="53" t="s">
        <v>10</v>
      </c>
      <c r="K2" s="61" t="s">
        <v>7</v>
      </c>
      <c r="L2" s="53" t="s">
        <v>11</v>
      </c>
      <c r="M2" s="61" t="s">
        <v>8</v>
      </c>
      <c r="N2" s="62" t="s">
        <v>12</v>
      </c>
      <c r="O2" s="63" t="s">
        <v>9</v>
      </c>
      <c r="P2" s="19"/>
      <c r="Q2" s="10"/>
      <c r="R2" s="10"/>
      <c r="S2" s="10"/>
      <c r="T2" s="10"/>
      <c r="U2" s="10"/>
    </row>
    <row r="3" spans="1:112" x14ac:dyDescent="0.3">
      <c r="A3" s="54">
        <f>RANK(O3,O:O,1)</f>
        <v>1</v>
      </c>
      <c r="B3" s="54">
        <v>1</v>
      </c>
      <c r="C3" s="54" t="s">
        <v>162</v>
      </c>
      <c r="D3" s="55" t="s">
        <v>163</v>
      </c>
      <c r="E3" s="55" t="s">
        <v>164</v>
      </c>
      <c r="F3" s="55" t="s">
        <v>165</v>
      </c>
      <c r="G3" s="54" t="s">
        <v>166</v>
      </c>
      <c r="H3" s="55" t="s">
        <v>167</v>
      </c>
      <c r="I3" s="56">
        <v>5.7870370370370376E-3</v>
      </c>
      <c r="J3" s="64">
        <f>RANK(I3,I:I,1)</f>
        <v>1</v>
      </c>
      <c r="K3" s="57">
        <f>' '!E3-I3</f>
        <v>2.3148148148148147E-2</v>
      </c>
      <c r="L3" s="58">
        <f>RANK(K3,K:K,1)</f>
        <v>1</v>
      </c>
      <c r="M3" s="57">
        <f>O3-K3-I3</f>
        <v>9.4907407407407406E-3</v>
      </c>
      <c r="N3" s="58">
        <f>RANK(M3,M:M,1)</f>
        <v>2</v>
      </c>
      <c r="O3" s="56">
        <v>3.8425925925925926E-2</v>
      </c>
      <c r="P3" s="11"/>
      <c r="Q3" s="11"/>
      <c r="R3" s="11"/>
      <c r="S3" s="11"/>
      <c r="T3" s="11"/>
      <c r="U3" s="12"/>
      <c r="DG3" s="7">
        <v>5</v>
      </c>
      <c r="DH3" s="12">
        <v>2.9571759259259259E-2</v>
      </c>
    </row>
    <row r="4" spans="1:112" x14ac:dyDescent="0.3">
      <c r="A4" s="54">
        <f t="shared" ref="A4:A15" si="0">RANK(O4,O:O,1)</f>
        <v>2</v>
      </c>
      <c r="B4" s="54">
        <v>2</v>
      </c>
      <c r="C4" s="54" t="s">
        <v>168</v>
      </c>
      <c r="D4" s="55" t="s">
        <v>169</v>
      </c>
      <c r="E4" s="55" t="s">
        <v>170</v>
      </c>
      <c r="F4" s="55" t="s">
        <v>171</v>
      </c>
      <c r="G4" s="54" t="s">
        <v>166</v>
      </c>
      <c r="H4" s="55" t="s">
        <v>172</v>
      </c>
      <c r="I4" s="56">
        <v>8.0439814814814818E-3</v>
      </c>
      <c r="J4" s="64">
        <f t="shared" ref="J4:J15" si="1">RANK(I4,I:I,1)</f>
        <v>7</v>
      </c>
      <c r="K4" s="57">
        <f>' '!E4-I4</f>
        <v>2.3379629629629629E-2</v>
      </c>
      <c r="L4" s="58">
        <f t="shared" ref="L4:L14" si="2">RANK(K4,K:K,1)</f>
        <v>2</v>
      </c>
      <c r="M4" s="57">
        <f t="shared" ref="M4:M14" si="3">O4-K4-I4</f>
        <v>9.4560185185185233E-3</v>
      </c>
      <c r="N4" s="58">
        <f t="shared" ref="N4:N14" si="4">RANK(M4,M:M,1)</f>
        <v>1</v>
      </c>
      <c r="O4" s="56">
        <v>4.0879629629629634E-2</v>
      </c>
      <c r="P4" s="11"/>
      <c r="Q4" s="11"/>
      <c r="R4" s="11"/>
      <c r="S4" s="11"/>
      <c r="T4" s="11"/>
      <c r="U4" s="12"/>
      <c r="DG4" s="7">
        <v>7</v>
      </c>
      <c r="DH4" s="12">
        <v>3.096064814814815E-2</v>
      </c>
    </row>
    <row r="5" spans="1:112" x14ac:dyDescent="0.3">
      <c r="A5" s="54">
        <f t="shared" si="0"/>
        <v>3</v>
      </c>
      <c r="B5" s="54">
        <v>3</v>
      </c>
      <c r="C5" s="54" t="s">
        <v>173</v>
      </c>
      <c r="D5" s="55" t="s">
        <v>174</v>
      </c>
      <c r="E5" s="55" t="s">
        <v>175</v>
      </c>
      <c r="F5" s="55" t="s">
        <v>176</v>
      </c>
      <c r="G5" s="54" t="s">
        <v>166</v>
      </c>
      <c r="H5" s="55" t="s">
        <v>177</v>
      </c>
      <c r="I5" s="56">
        <v>7.2453703703703708E-3</v>
      </c>
      <c r="J5" s="64">
        <f t="shared" si="1"/>
        <v>3</v>
      </c>
      <c r="K5" s="57">
        <f>' '!E5-I5</f>
        <v>2.4374999999999997E-2</v>
      </c>
      <c r="L5" s="58">
        <f t="shared" si="2"/>
        <v>3</v>
      </c>
      <c r="M5" s="57">
        <f t="shared" si="3"/>
        <v>1.0046296296296296E-2</v>
      </c>
      <c r="N5" s="58">
        <f t="shared" si="4"/>
        <v>3</v>
      </c>
      <c r="O5" s="56">
        <v>4.1666666666666664E-2</v>
      </c>
      <c r="P5" s="11"/>
      <c r="Q5" s="11"/>
      <c r="R5" s="11"/>
      <c r="S5" s="11"/>
      <c r="T5" s="11"/>
      <c r="U5" s="12"/>
      <c r="CJ5" t="s">
        <v>16</v>
      </c>
      <c r="CP5" t="s">
        <v>16</v>
      </c>
      <c r="CR5" t="s">
        <v>15</v>
      </c>
      <c r="DG5" s="7">
        <v>3</v>
      </c>
      <c r="DH5" s="12">
        <v>3.3958333333333333E-2</v>
      </c>
    </row>
    <row r="6" spans="1:112" x14ac:dyDescent="0.3">
      <c r="A6" s="54">
        <f t="shared" si="0"/>
        <v>4</v>
      </c>
      <c r="B6" s="54">
        <v>4</v>
      </c>
      <c r="C6" s="54" t="s">
        <v>178</v>
      </c>
      <c r="D6" s="55" t="s">
        <v>179</v>
      </c>
      <c r="E6" s="55" t="s">
        <v>180</v>
      </c>
      <c r="F6" s="55" t="s">
        <v>181</v>
      </c>
      <c r="G6" s="54" t="s">
        <v>166</v>
      </c>
      <c r="H6" s="55" t="s">
        <v>182</v>
      </c>
      <c r="I6" s="56">
        <v>7.4652777777777781E-3</v>
      </c>
      <c r="J6" s="64">
        <f t="shared" si="1"/>
        <v>4</v>
      </c>
      <c r="K6" s="57">
        <f>' '!E6-I6</f>
        <v>2.4930555555555553E-2</v>
      </c>
      <c r="L6" s="58">
        <f t="shared" si="2"/>
        <v>4</v>
      </c>
      <c r="M6" s="57">
        <f t="shared" si="3"/>
        <v>1.1909722222222217E-2</v>
      </c>
      <c r="N6" s="58">
        <f t="shared" si="4"/>
        <v>6</v>
      </c>
      <c r="O6" s="56">
        <v>4.4305555555555549E-2</v>
      </c>
      <c r="P6" s="11"/>
      <c r="Q6" s="11"/>
      <c r="R6" s="11"/>
      <c r="S6" s="11"/>
      <c r="T6" s="11"/>
      <c r="U6" s="12"/>
      <c r="DG6" s="7">
        <v>12</v>
      </c>
      <c r="DH6" s="12">
        <v>3.408564814814815E-2</v>
      </c>
    </row>
    <row r="7" spans="1:112" x14ac:dyDescent="0.3">
      <c r="A7" s="54">
        <f t="shared" si="0"/>
        <v>5</v>
      </c>
      <c r="B7" s="54">
        <v>5</v>
      </c>
      <c r="C7" s="54" t="s">
        <v>183</v>
      </c>
      <c r="D7" s="55" t="s">
        <v>184</v>
      </c>
      <c r="E7" s="55" t="s">
        <v>185</v>
      </c>
      <c r="F7" s="55" t="s">
        <v>186</v>
      </c>
      <c r="G7" s="54" t="s">
        <v>166</v>
      </c>
      <c r="H7" s="55" t="s">
        <v>75</v>
      </c>
      <c r="I7" s="56">
        <v>7.6273148148148151E-3</v>
      </c>
      <c r="J7" s="64">
        <f t="shared" si="1"/>
        <v>5</v>
      </c>
      <c r="K7" s="57"/>
      <c r="L7" s="58"/>
      <c r="M7" s="57"/>
      <c r="N7" s="58"/>
      <c r="O7" s="56">
        <v>4.4328703703703703E-2</v>
      </c>
      <c r="P7" s="11"/>
      <c r="Q7" s="11"/>
      <c r="R7" s="11"/>
      <c r="S7" s="11"/>
      <c r="T7" s="11"/>
      <c r="U7" s="12"/>
      <c r="DG7" s="7">
        <v>11</v>
      </c>
      <c r="DH7" s="12">
        <v>3.532407407407407E-2</v>
      </c>
    </row>
    <row r="8" spans="1:112" x14ac:dyDescent="0.3">
      <c r="A8" s="54">
        <f t="shared" si="0"/>
        <v>6</v>
      </c>
      <c r="B8" s="54">
        <v>6</v>
      </c>
      <c r="C8" s="54" t="s">
        <v>187</v>
      </c>
      <c r="D8" s="55" t="s">
        <v>188</v>
      </c>
      <c r="E8" s="55" t="s">
        <v>189</v>
      </c>
      <c r="F8" s="55" t="s">
        <v>190</v>
      </c>
      <c r="G8" s="54" t="s">
        <v>166</v>
      </c>
      <c r="H8" s="55" t="s">
        <v>177</v>
      </c>
      <c r="I8" s="56">
        <v>8.4722222222222213E-3</v>
      </c>
      <c r="J8" s="64">
        <f t="shared" si="1"/>
        <v>9</v>
      </c>
      <c r="K8" s="57"/>
      <c r="L8" s="58"/>
      <c r="M8" s="57"/>
      <c r="N8" s="58"/>
      <c r="O8" s="56">
        <v>4.6678240740740735E-2</v>
      </c>
      <c r="P8" s="11"/>
      <c r="Q8" s="11"/>
      <c r="R8" s="11"/>
      <c r="S8" s="11"/>
      <c r="T8" s="11"/>
      <c r="U8" s="12"/>
      <c r="DG8" s="7">
        <v>1</v>
      </c>
      <c r="DH8" s="12">
        <v>3.7569444444444447E-2</v>
      </c>
    </row>
    <row r="9" spans="1:112" x14ac:dyDescent="0.3">
      <c r="A9" s="54">
        <f t="shared" si="0"/>
        <v>7</v>
      </c>
      <c r="B9" s="54">
        <v>1</v>
      </c>
      <c r="C9" s="54" t="s">
        <v>191</v>
      </c>
      <c r="D9" s="55" t="s">
        <v>192</v>
      </c>
      <c r="E9" s="55" t="s">
        <v>193</v>
      </c>
      <c r="F9" s="55" t="s">
        <v>194</v>
      </c>
      <c r="G9" s="54" t="s">
        <v>195</v>
      </c>
      <c r="H9" s="55" t="s">
        <v>196</v>
      </c>
      <c r="I9" s="56">
        <v>8.4027777777777781E-3</v>
      </c>
      <c r="J9" s="64">
        <f t="shared" si="1"/>
        <v>8</v>
      </c>
      <c r="K9" s="57">
        <f>' '!E9-I9</f>
        <v>2.9386574074074072E-2</v>
      </c>
      <c r="L9" s="58">
        <f t="shared" si="2"/>
        <v>7</v>
      </c>
      <c r="M9" s="57">
        <f t="shared" si="3"/>
        <v>1.2245370370370373E-2</v>
      </c>
      <c r="N9" s="58">
        <f t="shared" si="4"/>
        <v>7</v>
      </c>
      <c r="O9" s="56">
        <v>5.0034722222222223E-2</v>
      </c>
      <c r="P9" s="11"/>
      <c r="Q9" s="11"/>
      <c r="R9" s="11"/>
      <c r="S9" s="11"/>
      <c r="T9" s="11"/>
      <c r="U9" s="12"/>
      <c r="DG9" s="7">
        <v>9</v>
      </c>
      <c r="DH9" s="12">
        <v>3.9988425925925927E-2</v>
      </c>
    </row>
    <row r="10" spans="1:112" x14ac:dyDescent="0.3">
      <c r="A10" s="54">
        <f t="shared" si="0"/>
        <v>8</v>
      </c>
      <c r="B10" s="54">
        <v>1</v>
      </c>
      <c r="C10" s="54" t="s">
        <v>197</v>
      </c>
      <c r="D10" s="55" t="s">
        <v>198</v>
      </c>
      <c r="E10" s="55" t="s">
        <v>199</v>
      </c>
      <c r="F10" s="55" t="s">
        <v>200</v>
      </c>
      <c r="G10" s="54" t="s">
        <v>201</v>
      </c>
      <c r="H10" s="55" t="s">
        <v>202</v>
      </c>
      <c r="I10" s="56">
        <v>1.0150462962962964E-2</v>
      </c>
      <c r="J10" s="64">
        <f t="shared" si="1"/>
        <v>13</v>
      </c>
      <c r="K10" s="57">
        <f>' '!E10-I10</f>
        <v>2.8009259259259262E-2</v>
      </c>
      <c r="L10" s="58">
        <f t="shared" si="2"/>
        <v>5</v>
      </c>
      <c r="M10" s="57">
        <f t="shared" si="3"/>
        <v>1.3043981481481478E-2</v>
      </c>
      <c r="N10" s="58">
        <f t="shared" si="4"/>
        <v>9</v>
      </c>
      <c r="O10" s="56">
        <v>5.1203703703703703E-2</v>
      </c>
      <c r="P10" s="11"/>
      <c r="Q10" s="11"/>
      <c r="R10" s="11"/>
      <c r="S10" s="11"/>
      <c r="T10" s="11"/>
      <c r="U10" s="12"/>
      <c r="DG10" s="7">
        <v>8</v>
      </c>
      <c r="DH10" s="12">
        <v>3.9780092592592589E-2</v>
      </c>
    </row>
    <row r="11" spans="1:112" x14ac:dyDescent="0.3">
      <c r="A11" s="54">
        <f t="shared" si="0"/>
        <v>9</v>
      </c>
      <c r="B11" s="54">
        <v>7</v>
      </c>
      <c r="C11" s="54" t="s">
        <v>203</v>
      </c>
      <c r="D11" s="55" t="s">
        <v>204</v>
      </c>
      <c r="E11" s="55" t="s">
        <v>205</v>
      </c>
      <c r="F11" s="55" t="s">
        <v>206</v>
      </c>
      <c r="G11" s="54" t="s">
        <v>166</v>
      </c>
      <c r="H11" s="55"/>
      <c r="I11" s="56">
        <v>6.7592592592592591E-3</v>
      </c>
      <c r="J11" s="64">
        <f t="shared" si="1"/>
        <v>2</v>
      </c>
      <c r="K11" s="57">
        <f>' '!E11-I11</f>
        <v>3.6539351851851851E-2</v>
      </c>
      <c r="L11" s="58">
        <f t="shared" si="2"/>
        <v>9</v>
      </c>
      <c r="M11" s="57">
        <f t="shared" si="3"/>
        <v>1.0879629629629625E-2</v>
      </c>
      <c r="N11" s="58">
        <f t="shared" si="4"/>
        <v>4</v>
      </c>
      <c r="O11" s="56">
        <v>5.4178240740740735E-2</v>
      </c>
      <c r="P11" s="11"/>
      <c r="Q11" s="11"/>
      <c r="R11" s="11"/>
      <c r="S11" s="11"/>
      <c r="T11" s="11"/>
      <c r="U11" s="12"/>
      <c r="DG11" s="7">
        <v>2</v>
      </c>
      <c r="DH11" s="12">
        <v>3.9571759259259258E-2</v>
      </c>
    </row>
    <row r="12" spans="1:112" x14ac:dyDescent="0.3">
      <c r="A12" s="54">
        <f t="shared" si="0"/>
        <v>10</v>
      </c>
      <c r="B12" s="54">
        <v>8</v>
      </c>
      <c r="C12" s="54" t="s">
        <v>207</v>
      </c>
      <c r="D12" s="55" t="s">
        <v>208</v>
      </c>
      <c r="E12" s="55" t="s">
        <v>209</v>
      </c>
      <c r="F12" s="55" t="s">
        <v>210</v>
      </c>
      <c r="G12" s="54" t="s">
        <v>166</v>
      </c>
      <c r="H12" s="55" t="s">
        <v>211</v>
      </c>
      <c r="I12" s="56">
        <v>8.726851851851852E-3</v>
      </c>
      <c r="J12" s="64">
        <f t="shared" si="1"/>
        <v>11</v>
      </c>
      <c r="K12" s="57">
        <f>' '!E12-I12</f>
        <v>2.9351851851851851E-2</v>
      </c>
      <c r="L12" s="58">
        <f t="shared" si="2"/>
        <v>6</v>
      </c>
      <c r="M12" s="57">
        <f t="shared" si="3"/>
        <v>1.6909722222222222E-2</v>
      </c>
      <c r="N12" s="58">
        <f t="shared" si="4"/>
        <v>10</v>
      </c>
      <c r="O12" s="56">
        <v>5.4988425925925927E-2</v>
      </c>
      <c r="P12" s="11"/>
      <c r="Q12" s="11"/>
      <c r="R12" s="11"/>
      <c r="S12" s="11"/>
      <c r="T12" s="11"/>
      <c r="U12" s="12"/>
      <c r="DG12" s="7">
        <v>13</v>
      </c>
      <c r="DH12" s="12">
        <v>3.7476851851851851E-2</v>
      </c>
    </row>
    <row r="13" spans="1:112" x14ac:dyDescent="0.3">
      <c r="A13" s="54">
        <f t="shared" si="0"/>
        <v>11</v>
      </c>
      <c r="B13" s="54">
        <v>2</v>
      </c>
      <c r="C13" s="54" t="s">
        <v>212</v>
      </c>
      <c r="D13" s="55" t="s">
        <v>213</v>
      </c>
      <c r="E13" s="55" t="s">
        <v>214</v>
      </c>
      <c r="F13" s="55" t="s">
        <v>213</v>
      </c>
      <c r="G13" s="54" t="s">
        <v>201</v>
      </c>
      <c r="H13" s="55" t="s">
        <v>177</v>
      </c>
      <c r="I13" s="56">
        <v>9.5138888888888894E-3</v>
      </c>
      <c r="J13" s="64">
        <f t="shared" si="1"/>
        <v>12</v>
      </c>
      <c r="K13" s="57">
        <f>' '!E13-I13</f>
        <v>3.469907407407407E-2</v>
      </c>
      <c r="L13" s="58">
        <f t="shared" si="2"/>
        <v>8</v>
      </c>
      <c r="M13" s="57">
        <f t="shared" si="3"/>
        <v>1.1400462962962961E-2</v>
      </c>
      <c r="N13" s="58">
        <f t="shared" si="4"/>
        <v>5</v>
      </c>
      <c r="O13" s="56">
        <v>5.561342592592592E-2</v>
      </c>
      <c r="P13" s="11"/>
      <c r="Q13" s="11"/>
      <c r="R13" s="11"/>
      <c r="S13" s="11"/>
      <c r="T13" s="11"/>
      <c r="U13" s="12"/>
      <c r="DG13" s="7">
        <v>6</v>
      </c>
      <c r="DH13" s="12">
        <v>4.3645833333333335E-2</v>
      </c>
    </row>
    <row r="14" spans="1:112" x14ac:dyDescent="0.3">
      <c r="A14" s="54">
        <f t="shared" si="0"/>
        <v>12</v>
      </c>
      <c r="B14" s="54">
        <v>9</v>
      </c>
      <c r="C14" s="54" t="s">
        <v>215</v>
      </c>
      <c r="D14" s="55" t="s">
        <v>216</v>
      </c>
      <c r="E14" s="55" t="s">
        <v>217</v>
      </c>
      <c r="F14" s="55" t="s">
        <v>218</v>
      </c>
      <c r="G14" s="54" t="s">
        <v>166</v>
      </c>
      <c r="H14" s="55" t="s">
        <v>219</v>
      </c>
      <c r="I14" s="56">
        <v>1.064814814814815E-2</v>
      </c>
      <c r="J14" s="64">
        <f t="shared" si="1"/>
        <v>14</v>
      </c>
      <c r="K14" s="57">
        <f>' '!E14-I14</f>
        <v>3.9571759259259265E-2</v>
      </c>
      <c r="L14" s="58">
        <f t="shared" si="2"/>
        <v>10</v>
      </c>
      <c r="M14" s="57">
        <f t="shared" si="3"/>
        <v>1.2268518518518512E-2</v>
      </c>
      <c r="N14" s="58">
        <f t="shared" si="4"/>
        <v>8</v>
      </c>
      <c r="O14" s="56">
        <v>6.2488425925925926E-2</v>
      </c>
      <c r="P14" s="11"/>
      <c r="Q14" s="11"/>
      <c r="R14" s="11"/>
      <c r="S14" s="11"/>
      <c r="T14" s="11"/>
      <c r="U14" s="12"/>
      <c r="DG14" s="7">
        <v>10</v>
      </c>
      <c r="DH14" s="12">
        <v>4.4143518518518519E-2</v>
      </c>
    </row>
    <row r="15" spans="1:112" x14ac:dyDescent="0.3">
      <c r="A15" s="54">
        <f t="shared" si="0"/>
        <v>13</v>
      </c>
      <c r="B15" s="54">
        <v>3</v>
      </c>
      <c r="C15" s="54" t="s">
        <v>220</v>
      </c>
      <c r="D15" s="55" t="s">
        <v>221</v>
      </c>
      <c r="E15" s="55" t="s">
        <v>222</v>
      </c>
      <c r="F15" s="55" t="s">
        <v>223</v>
      </c>
      <c r="G15" s="54" t="s">
        <v>201</v>
      </c>
      <c r="H15" s="55" t="s">
        <v>224</v>
      </c>
      <c r="I15" s="56">
        <v>8.7152777777777784E-3</v>
      </c>
      <c r="J15" s="64">
        <f t="shared" si="1"/>
        <v>10</v>
      </c>
      <c r="K15" s="57"/>
      <c r="L15" s="58"/>
      <c r="M15" s="57"/>
      <c r="N15" s="58"/>
      <c r="O15" s="56">
        <v>6.6284722222222217E-2</v>
      </c>
      <c r="P15" s="11"/>
      <c r="Q15" s="11"/>
      <c r="R15" s="11"/>
      <c r="S15" s="11"/>
      <c r="T15" s="11"/>
      <c r="U15" s="12"/>
      <c r="DG15" s="7">
        <v>4</v>
      </c>
      <c r="DH15" s="12">
        <v>4.5648148148148153E-2</v>
      </c>
    </row>
    <row r="16" spans="1:112" s="1" customFormat="1" x14ac:dyDescent="0.3">
      <c r="A16" s="54"/>
      <c r="B16" s="54"/>
      <c r="C16" s="54" t="s">
        <v>225</v>
      </c>
      <c r="D16" s="55" t="s">
        <v>226</v>
      </c>
      <c r="E16" s="55" t="s">
        <v>227</v>
      </c>
      <c r="F16" s="55" t="s">
        <v>228</v>
      </c>
      <c r="G16" s="54" t="s">
        <v>166</v>
      </c>
      <c r="H16" s="55" t="s">
        <v>229</v>
      </c>
      <c r="I16" s="65">
        <v>7.6273148148148151E-3</v>
      </c>
      <c r="J16" s="64"/>
      <c r="K16" s="57"/>
      <c r="L16" s="58"/>
      <c r="M16" s="57"/>
      <c r="N16" s="58"/>
      <c r="O16" s="56" t="s">
        <v>159</v>
      </c>
      <c r="P16" s="11"/>
      <c r="Q16" s="11"/>
      <c r="R16" s="11"/>
      <c r="S16" s="11"/>
      <c r="T16" s="11"/>
      <c r="U16" s="12"/>
    </row>
    <row r="17" spans="1:21" s="1" customFormat="1" x14ac:dyDescent="0.3">
      <c r="A17" s="6"/>
      <c r="B17" s="6"/>
      <c r="C17" s="7"/>
      <c r="D17" s="8"/>
      <c r="E17" s="8"/>
      <c r="F17" s="8"/>
      <c r="G17" s="6"/>
      <c r="H17" s="8"/>
      <c r="I17" s="16"/>
      <c r="J17" s="14"/>
      <c r="K17" s="16"/>
      <c r="L17" s="15"/>
      <c r="M17" s="16"/>
      <c r="N17" s="15"/>
      <c r="O17" s="16"/>
      <c r="P17" s="11"/>
      <c r="Q17" s="11"/>
      <c r="R17" s="11"/>
      <c r="S17" s="11"/>
      <c r="T17" s="11"/>
      <c r="U17" s="12"/>
    </row>
    <row r="18" spans="1:21" s="1" customFormat="1" x14ac:dyDescent="0.3">
      <c r="A18" s="6"/>
      <c r="B18" s="6"/>
      <c r="C18" s="7"/>
      <c r="D18" s="8"/>
      <c r="E18" s="8"/>
      <c r="F18" s="8"/>
      <c r="G18" s="6"/>
      <c r="H18" s="8"/>
      <c r="I18" s="16"/>
      <c r="J18" s="14"/>
      <c r="K18" s="16"/>
      <c r="L18" s="15"/>
      <c r="M18" s="16"/>
      <c r="N18" s="15"/>
      <c r="O18" s="16"/>
      <c r="P18" s="11"/>
      <c r="Q18" s="11"/>
      <c r="R18" s="11"/>
      <c r="S18" s="11"/>
      <c r="T18" s="11"/>
      <c r="U18" s="12"/>
    </row>
    <row r="19" spans="1:21" s="1" customFormat="1" x14ac:dyDescent="0.3">
      <c r="A19" s="6"/>
      <c r="B19" s="6"/>
      <c r="C19" s="7"/>
      <c r="D19" s="8"/>
      <c r="E19" s="8"/>
      <c r="F19" s="8"/>
      <c r="G19" s="6"/>
      <c r="H19" s="8"/>
      <c r="I19" s="16"/>
      <c r="J19" s="14"/>
      <c r="K19" s="16"/>
      <c r="L19" s="15"/>
      <c r="M19" s="16"/>
      <c r="N19" s="15"/>
      <c r="O19" s="16"/>
      <c r="P19" s="11"/>
      <c r="Q19" s="11"/>
      <c r="R19" s="11"/>
      <c r="S19" s="11"/>
      <c r="T19" s="11"/>
      <c r="U19" s="12"/>
    </row>
    <row r="20" spans="1:21" s="1" customFormat="1" x14ac:dyDescent="0.3">
      <c r="A20" s="6"/>
      <c r="B20" s="6"/>
      <c r="C20" s="7"/>
      <c r="D20" s="8"/>
      <c r="E20" s="8"/>
      <c r="F20" s="8"/>
      <c r="G20" s="6"/>
      <c r="H20" s="8"/>
      <c r="I20" s="16"/>
      <c r="J20" s="14"/>
      <c r="K20" s="16"/>
      <c r="L20" s="15"/>
      <c r="M20" s="16"/>
      <c r="N20" s="15"/>
      <c r="O20" s="16"/>
      <c r="P20" s="11"/>
      <c r="Q20" s="11"/>
      <c r="R20" s="11"/>
      <c r="S20" s="11"/>
      <c r="T20" s="11"/>
      <c r="U20" s="12"/>
    </row>
    <row r="21" spans="1:21" s="1" customFormat="1" x14ac:dyDescent="0.3">
      <c r="A21" s="6"/>
      <c r="B21" s="6"/>
      <c r="C21" s="7"/>
      <c r="D21" s="8"/>
      <c r="E21" s="8"/>
      <c r="F21" s="8"/>
      <c r="G21" s="6"/>
      <c r="H21" s="8"/>
      <c r="I21" s="16"/>
      <c r="J21" s="14"/>
      <c r="K21" s="16"/>
      <c r="L21" s="15"/>
      <c r="M21" s="16"/>
      <c r="N21" s="15"/>
      <c r="O21" s="16"/>
      <c r="P21" s="11"/>
      <c r="Q21" s="11"/>
      <c r="R21" s="11"/>
      <c r="S21" s="11"/>
      <c r="T21" s="11"/>
      <c r="U21" s="12"/>
    </row>
    <row r="22" spans="1:21" s="1" customFormat="1" x14ac:dyDescent="0.3">
      <c r="A22" s="6"/>
      <c r="B22" s="6"/>
      <c r="C22" s="7"/>
      <c r="D22" s="8"/>
      <c r="E22" s="8"/>
      <c r="F22" s="8"/>
      <c r="G22" s="6"/>
      <c r="H22" s="8"/>
      <c r="I22" s="16"/>
      <c r="J22" s="14"/>
      <c r="K22" s="16"/>
      <c r="L22" s="15"/>
      <c r="M22" s="16"/>
      <c r="N22" s="15"/>
      <c r="O22" s="16"/>
      <c r="P22" s="11"/>
      <c r="Q22" s="11"/>
      <c r="R22" s="11"/>
      <c r="S22" s="11"/>
      <c r="T22" s="11"/>
      <c r="U22" s="12"/>
    </row>
    <row r="23" spans="1:21" s="1" customFormat="1" x14ac:dyDescent="0.3">
      <c r="A23" s="6"/>
      <c r="B23" s="6"/>
      <c r="C23" s="7"/>
      <c r="D23" s="8"/>
      <c r="E23" s="8"/>
      <c r="F23" s="8"/>
      <c r="G23" s="6"/>
      <c r="H23" s="8"/>
      <c r="I23" s="16"/>
      <c r="J23" s="14"/>
      <c r="K23" s="16"/>
      <c r="L23" s="15"/>
      <c r="M23" s="16"/>
      <c r="N23" s="15"/>
      <c r="O23" s="16"/>
      <c r="P23" s="11"/>
      <c r="Q23" s="11"/>
      <c r="R23" s="11"/>
      <c r="S23" s="11"/>
      <c r="T23" s="11"/>
      <c r="U23" s="12"/>
    </row>
    <row r="24" spans="1:21" s="1" customFormat="1" x14ac:dyDescent="0.3">
      <c r="A24" s="6"/>
      <c r="B24" s="6"/>
      <c r="C24" s="7"/>
      <c r="D24" s="8"/>
      <c r="E24" s="8"/>
      <c r="F24" s="8"/>
      <c r="G24" s="6"/>
      <c r="H24" s="8"/>
      <c r="I24" s="16"/>
      <c r="J24" s="14"/>
      <c r="K24" s="16"/>
      <c r="L24" s="15"/>
      <c r="M24" s="16"/>
      <c r="N24" s="15"/>
      <c r="O24" s="16"/>
      <c r="P24" s="11"/>
      <c r="Q24" s="11"/>
      <c r="R24" s="11"/>
      <c r="S24" s="11"/>
      <c r="T24" s="11"/>
      <c r="U24" s="12"/>
    </row>
    <row r="25" spans="1:21" s="1" customFormat="1" x14ac:dyDescent="0.3">
      <c r="A25" s="6"/>
      <c r="B25" s="6"/>
      <c r="C25" s="7"/>
      <c r="D25" s="8"/>
      <c r="E25" s="8"/>
      <c r="F25" s="8"/>
      <c r="G25" s="6"/>
      <c r="H25" s="8"/>
      <c r="I25" s="16"/>
      <c r="J25" s="14"/>
      <c r="K25" s="16"/>
      <c r="L25" s="15"/>
      <c r="M25" s="16"/>
      <c r="N25" s="15"/>
      <c r="O25" s="16"/>
      <c r="P25" s="11"/>
      <c r="Q25" s="11"/>
      <c r="R25" s="11"/>
      <c r="S25" s="11"/>
      <c r="T25" s="11"/>
      <c r="U25" s="12"/>
    </row>
    <row r="26" spans="1:21" s="1" customFormat="1" x14ac:dyDescent="0.3">
      <c r="A26" s="6"/>
      <c r="B26" s="6"/>
      <c r="C26" s="7"/>
      <c r="D26" s="8"/>
      <c r="E26" s="8"/>
      <c r="F26" s="8"/>
      <c r="G26" s="6"/>
      <c r="H26" s="8"/>
      <c r="I26" s="16"/>
      <c r="J26" s="14"/>
      <c r="K26" s="16"/>
      <c r="L26" s="15"/>
      <c r="M26" s="16"/>
      <c r="N26" s="15"/>
      <c r="O26" s="16"/>
      <c r="P26" s="11"/>
      <c r="Q26" s="11"/>
      <c r="R26" s="11"/>
      <c r="S26" s="11"/>
      <c r="T26" s="11"/>
      <c r="U26" s="12"/>
    </row>
    <row r="27" spans="1:21" s="1" customFormat="1" x14ac:dyDescent="0.3">
      <c r="A27" s="6"/>
      <c r="B27" s="6"/>
      <c r="C27" s="7"/>
      <c r="D27" s="8"/>
      <c r="E27" s="8"/>
      <c r="F27" s="8"/>
      <c r="G27" s="6"/>
      <c r="H27" s="8"/>
      <c r="I27" s="16"/>
      <c r="J27" s="14"/>
      <c r="K27" s="16"/>
      <c r="L27" s="15"/>
      <c r="M27" s="16"/>
      <c r="N27" s="15"/>
      <c r="O27" s="16"/>
      <c r="P27" s="11"/>
      <c r="Q27" s="11"/>
      <c r="R27" s="11"/>
      <c r="S27" s="11"/>
      <c r="T27" s="11"/>
      <c r="U27" s="12"/>
    </row>
    <row r="28" spans="1:21" s="1" customFormat="1" x14ac:dyDescent="0.3">
      <c r="A28" s="6"/>
      <c r="B28" s="6"/>
      <c r="C28" s="7"/>
      <c r="D28" s="8"/>
      <c r="E28" s="8"/>
      <c r="F28" s="8"/>
      <c r="G28" s="6"/>
      <c r="H28" s="8"/>
      <c r="I28" s="16"/>
      <c r="J28" s="14"/>
      <c r="K28" s="16"/>
      <c r="L28" s="15"/>
      <c r="M28" s="16"/>
      <c r="N28" s="15"/>
      <c r="O28" s="16"/>
      <c r="P28" s="11"/>
      <c r="Q28" s="11"/>
      <c r="R28" s="11"/>
      <c r="S28" s="11"/>
      <c r="T28" s="11"/>
      <c r="U28" s="12"/>
    </row>
    <row r="29" spans="1:21" s="1" customFormat="1" x14ac:dyDescent="0.3">
      <c r="A29" s="6"/>
      <c r="B29" s="6"/>
      <c r="C29" s="7"/>
      <c r="D29" s="8"/>
      <c r="E29" s="8"/>
      <c r="F29" s="8"/>
      <c r="G29" s="6"/>
      <c r="H29" s="8"/>
      <c r="I29" s="16"/>
      <c r="J29" s="14"/>
      <c r="K29" s="16"/>
      <c r="L29" s="15"/>
      <c r="M29" s="16"/>
      <c r="N29" s="15"/>
      <c r="O29" s="16"/>
      <c r="P29" s="11"/>
      <c r="Q29" s="11"/>
      <c r="R29" s="11"/>
      <c r="S29" s="11"/>
      <c r="T29" s="11"/>
      <c r="U29" s="12"/>
    </row>
    <row r="30" spans="1:21" s="1" customFormat="1" x14ac:dyDescent="0.3">
      <c r="A30" s="6"/>
      <c r="B30" s="6"/>
      <c r="C30" s="7"/>
      <c r="D30" s="8"/>
      <c r="E30" s="8"/>
      <c r="F30" s="8"/>
      <c r="G30" s="6"/>
      <c r="H30" s="8"/>
      <c r="I30" s="16"/>
      <c r="J30" s="14"/>
      <c r="K30" s="16"/>
      <c r="L30" s="15"/>
      <c r="M30" s="16"/>
      <c r="N30" s="15"/>
      <c r="O30" s="16"/>
      <c r="P30" s="11"/>
      <c r="Q30" s="11"/>
      <c r="R30" s="11"/>
      <c r="S30" s="11"/>
      <c r="T30" s="11"/>
      <c r="U30" s="12"/>
    </row>
    <row r="31" spans="1:21" s="1" customFormat="1" x14ac:dyDescent="0.3">
      <c r="A31" s="6"/>
      <c r="B31" s="6"/>
      <c r="C31" s="7"/>
      <c r="D31" s="8"/>
      <c r="E31" s="8"/>
      <c r="F31" s="8"/>
      <c r="G31" s="6"/>
      <c r="H31" s="8"/>
      <c r="I31" s="16"/>
      <c r="J31" s="14"/>
      <c r="K31" s="16"/>
      <c r="L31" s="15"/>
      <c r="M31" s="16"/>
      <c r="N31" s="15"/>
      <c r="O31" s="16"/>
      <c r="P31" s="11"/>
      <c r="Q31" s="11"/>
      <c r="R31" s="11"/>
      <c r="S31" s="11"/>
      <c r="T31" s="11"/>
      <c r="U31" s="12"/>
    </row>
    <row r="32" spans="1:21" s="1" customFormat="1" x14ac:dyDescent="0.3">
      <c r="A32" s="6"/>
      <c r="B32" s="6"/>
      <c r="C32" s="7"/>
      <c r="D32" s="8"/>
      <c r="E32" s="8"/>
      <c r="F32" s="8"/>
      <c r="G32" s="6"/>
      <c r="H32" s="8"/>
      <c r="I32" s="16"/>
      <c r="J32" s="14"/>
      <c r="K32" s="16"/>
      <c r="L32" s="15"/>
      <c r="M32" s="16"/>
      <c r="N32" s="15"/>
      <c r="O32" s="16"/>
      <c r="P32" s="11"/>
      <c r="Q32" s="11"/>
      <c r="R32" s="11"/>
      <c r="S32" s="11"/>
      <c r="T32" s="11"/>
      <c r="U32" s="12"/>
    </row>
    <row r="33" spans="1:21" s="1" customFormat="1" x14ac:dyDescent="0.3">
      <c r="A33" s="6"/>
      <c r="B33" s="6"/>
      <c r="C33" s="9"/>
      <c r="D33" s="9"/>
      <c r="E33" s="9"/>
      <c r="F33" s="9"/>
      <c r="G33" s="6"/>
      <c r="H33" s="9"/>
      <c r="I33" s="16"/>
      <c r="J33" s="14"/>
      <c r="K33" s="16"/>
      <c r="L33" s="15"/>
      <c r="M33" s="16"/>
      <c r="N33" s="15"/>
      <c r="O33" s="16"/>
      <c r="P33" s="11"/>
      <c r="Q33" s="11"/>
      <c r="R33" s="11"/>
      <c r="S33" s="11"/>
      <c r="T33" s="11"/>
      <c r="U33" s="12"/>
    </row>
    <row r="34" spans="1:21" s="1" customFormat="1" x14ac:dyDescent="0.3">
      <c r="A34" s="6"/>
      <c r="B34" s="6"/>
      <c r="C34" s="9"/>
      <c r="D34" s="9"/>
      <c r="E34" s="9"/>
      <c r="F34" s="9"/>
      <c r="G34" s="6"/>
      <c r="H34" s="9"/>
      <c r="I34" s="16"/>
      <c r="J34" s="14"/>
      <c r="K34" s="16"/>
      <c r="L34" s="15"/>
      <c r="M34" s="16"/>
      <c r="N34" s="15"/>
      <c r="O34" s="16"/>
      <c r="P34" s="11"/>
      <c r="Q34" s="11"/>
      <c r="R34" s="11"/>
      <c r="S34" s="11"/>
      <c r="T34" s="11"/>
      <c r="U34" s="12"/>
    </row>
    <row r="35" spans="1:21" s="1" customFormat="1" x14ac:dyDescent="0.3">
      <c r="A35"/>
      <c r="B35"/>
      <c r="C35"/>
      <c r="D35"/>
      <c r="E35"/>
      <c r="F35"/>
      <c r="G35" s="2"/>
      <c r="H35"/>
      <c r="I35" s="16"/>
      <c r="J35" s="14"/>
      <c r="K35" s="16"/>
      <c r="L35" s="15"/>
      <c r="M35" s="16"/>
      <c r="N35" s="15"/>
      <c r="O35" s="16"/>
      <c r="P35" s="11"/>
      <c r="Q35" s="11"/>
      <c r="R35" s="11"/>
      <c r="S35" s="11"/>
      <c r="T35" s="11"/>
      <c r="U35" s="12"/>
    </row>
    <row r="36" spans="1:21" s="1" customFormat="1" x14ac:dyDescent="0.3">
      <c r="A36"/>
      <c r="B36"/>
      <c r="C36"/>
      <c r="D36"/>
      <c r="E36"/>
      <c r="F36"/>
      <c r="G36" s="2"/>
      <c r="H36"/>
      <c r="I36" s="16"/>
      <c r="J36" s="14"/>
      <c r="K36" s="16"/>
      <c r="L36" s="15"/>
      <c r="M36" s="16"/>
      <c r="N36" s="15"/>
      <c r="O36" s="16"/>
      <c r="P36" s="11"/>
      <c r="Q36" s="11"/>
      <c r="R36" s="11"/>
      <c r="S36" s="11"/>
      <c r="T36" s="11"/>
      <c r="U36" s="12"/>
    </row>
    <row r="37" spans="1:21" s="1" customFormat="1" x14ac:dyDescent="0.3">
      <c r="A37"/>
      <c r="B37"/>
      <c r="C37"/>
      <c r="D37"/>
      <c r="E37"/>
      <c r="F37"/>
      <c r="G37" s="2"/>
      <c r="H37"/>
      <c r="I37" s="16"/>
      <c r="J37" s="14"/>
      <c r="K37" s="16"/>
      <c r="L37" s="15"/>
      <c r="M37" s="16"/>
      <c r="N37" s="15"/>
      <c r="O37" s="16"/>
      <c r="P37" s="11"/>
      <c r="Q37" s="11"/>
      <c r="R37" s="11"/>
      <c r="S37" s="11"/>
      <c r="T37" s="11"/>
      <c r="U37" s="12"/>
    </row>
    <row r="38" spans="1:21" s="1" customFormat="1" x14ac:dyDescent="0.3">
      <c r="A38"/>
      <c r="B38"/>
      <c r="C38"/>
      <c r="D38"/>
      <c r="E38"/>
      <c r="F38"/>
      <c r="G38" s="2"/>
      <c r="H38"/>
      <c r="I38" s="16"/>
      <c r="J38" s="14"/>
      <c r="K38" s="16"/>
      <c r="L38" s="15"/>
      <c r="M38" s="16"/>
      <c r="N38" s="15"/>
      <c r="O38" s="16"/>
      <c r="P38" s="11"/>
      <c r="Q38" s="11"/>
      <c r="R38" s="11"/>
      <c r="S38" s="11"/>
      <c r="T38" s="11"/>
      <c r="U38" s="12"/>
    </row>
    <row r="39" spans="1:21" s="1" customFormat="1" x14ac:dyDescent="0.3">
      <c r="A39"/>
      <c r="B39"/>
      <c r="C39"/>
      <c r="D39"/>
      <c r="E39"/>
      <c r="F39"/>
      <c r="G39" s="2"/>
      <c r="H39"/>
      <c r="I39" s="16"/>
      <c r="J39" s="14"/>
      <c r="K39" s="16"/>
      <c r="L39" s="15"/>
      <c r="M39" s="16"/>
      <c r="N39" s="15"/>
      <c r="O39" s="16"/>
      <c r="P39" s="11"/>
      <c r="Q39" s="11"/>
      <c r="R39" s="11"/>
      <c r="S39" s="11"/>
      <c r="T39" s="11"/>
      <c r="U39" s="12"/>
    </row>
    <row r="40" spans="1:21" s="1" customFormat="1" x14ac:dyDescent="0.3">
      <c r="A40"/>
      <c r="B40"/>
      <c r="C40"/>
      <c r="D40"/>
      <c r="E40"/>
      <c r="F40"/>
      <c r="G40" s="2"/>
      <c r="H40"/>
      <c r="I40" s="16"/>
      <c r="J40" s="14"/>
      <c r="K40" s="16"/>
      <c r="L40" s="15"/>
      <c r="M40" s="16"/>
      <c r="N40" s="15"/>
      <c r="O40" s="16"/>
      <c r="P40" s="11"/>
      <c r="Q40" s="11"/>
      <c r="R40" s="11"/>
      <c r="S40" s="11"/>
      <c r="T40" s="11"/>
      <c r="U40" s="12"/>
    </row>
    <row r="41" spans="1:21" s="1" customFormat="1" x14ac:dyDescent="0.3">
      <c r="A41"/>
      <c r="B41"/>
      <c r="C41"/>
      <c r="D41"/>
      <c r="E41"/>
      <c r="F41"/>
      <c r="G41" s="2"/>
      <c r="H41"/>
      <c r="I41" s="16"/>
      <c r="J41" s="14"/>
      <c r="K41" s="16"/>
      <c r="L41" s="15"/>
      <c r="M41" s="16"/>
      <c r="N41" s="15"/>
      <c r="O41" s="16"/>
      <c r="P41" s="11"/>
      <c r="Q41" s="11"/>
      <c r="R41" s="11"/>
      <c r="S41" s="11"/>
      <c r="T41" s="11"/>
      <c r="U41" s="12"/>
    </row>
    <row r="42" spans="1:21" s="1" customFormat="1" x14ac:dyDescent="0.3">
      <c r="A42"/>
      <c r="B42"/>
      <c r="C42"/>
      <c r="D42"/>
      <c r="E42"/>
      <c r="F42"/>
      <c r="G42" s="2"/>
      <c r="H42"/>
      <c r="I42" s="16"/>
      <c r="J42" s="14"/>
      <c r="K42" s="16"/>
      <c r="L42" s="15"/>
      <c r="M42" s="16"/>
      <c r="N42" s="15"/>
      <c r="O42" s="16"/>
      <c r="P42" s="11"/>
      <c r="Q42" s="11"/>
      <c r="R42" s="11"/>
      <c r="S42" s="11"/>
      <c r="T42" s="11"/>
      <c r="U42" s="12"/>
    </row>
    <row r="43" spans="1:21" s="1" customFormat="1" x14ac:dyDescent="0.3">
      <c r="A43"/>
      <c r="B43"/>
      <c r="C43"/>
      <c r="D43"/>
      <c r="E43"/>
      <c r="F43"/>
      <c r="G43" s="2"/>
      <c r="H43"/>
      <c r="I43" s="16"/>
      <c r="J43" s="14"/>
      <c r="K43" s="16"/>
      <c r="L43" s="15"/>
      <c r="M43" s="16"/>
      <c r="N43" s="15"/>
      <c r="O43" s="16"/>
      <c r="P43" s="11"/>
      <c r="Q43" s="11"/>
      <c r="R43" s="11"/>
      <c r="S43" s="11"/>
      <c r="T43" s="11"/>
      <c r="U43" s="12"/>
    </row>
    <row r="44" spans="1:21" s="1" customFormat="1" x14ac:dyDescent="0.3">
      <c r="A44"/>
      <c r="B44"/>
      <c r="C44"/>
      <c r="D44"/>
      <c r="E44"/>
      <c r="F44"/>
      <c r="G44" s="2"/>
      <c r="H44"/>
      <c r="I44" s="16"/>
      <c r="J44" s="14"/>
      <c r="K44" s="16"/>
      <c r="L44" s="15"/>
      <c r="M44" s="16"/>
      <c r="N44" s="15"/>
      <c r="O44" s="16"/>
      <c r="P44" s="11"/>
      <c r="Q44" s="11"/>
      <c r="R44" s="11"/>
      <c r="S44" s="11"/>
      <c r="T44" s="11"/>
      <c r="U44" s="12"/>
    </row>
    <row r="45" spans="1:21" s="1" customFormat="1" x14ac:dyDescent="0.3">
      <c r="A45"/>
      <c r="B45"/>
      <c r="C45"/>
      <c r="D45"/>
      <c r="E45"/>
      <c r="F45"/>
      <c r="G45" s="2"/>
      <c r="H45"/>
      <c r="I45" s="16"/>
      <c r="J45" s="14"/>
      <c r="K45" s="16"/>
      <c r="L45" s="15"/>
      <c r="M45" s="16"/>
      <c r="N45" s="15"/>
      <c r="O45" s="16"/>
      <c r="P45" s="11"/>
      <c r="Q45" s="11"/>
      <c r="R45" s="11"/>
      <c r="S45" s="11"/>
      <c r="T45" s="11"/>
      <c r="U45" s="12"/>
    </row>
    <row r="46" spans="1:21" s="1" customFormat="1" x14ac:dyDescent="0.3">
      <c r="A46"/>
      <c r="B46"/>
      <c r="C46"/>
      <c r="D46"/>
      <c r="E46"/>
      <c r="F46"/>
      <c r="G46" s="2"/>
      <c r="H46"/>
      <c r="I46" s="16"/>
      <c r="J46" s="14"/>
      <c r="K46" s="16"/>
      <c r="L46" s="15"/>
      <c r="M46" s="16"/>
      <c r="N46" s="15"/>
      <c r="O46" s="16"/>
      <c r="P46" s="11"/>
      <c r="Q46" s="11"/>
      <c r="R46" s="11"/>
      <c r="S46" s="11"/>
      <c r="T46" s="11"/>
      <c r="U46" s="12"/>
    </row>
    <row r="47" spans="1:21" s="1" customFormat="1" x14ac:dyDescent="0.3">
      <c r="A47"/>
      <c r="B47"/>
      <c r="C47"/>
      <c r="D47"/>
      <c r="E47"/>
      <c r="F47"/>
      <c r="G47" s="2"/>
      <c r="H47"/>
      <c r="I47" s="16"/>
      <c r="J47" s="14"/>
      <c r="K47" s="16"/>
      <c r="L47" s="15"/>
      <c r="M47" s="16"/>
      <c r="N47" s="15"/>
      <c r="O47" s="16"/>
      <c r="P47" s="11"/>
      <c r="Q47" s="11"/>
      <c r="R47" s="11"/>
      <c r="S47" s="11"/>
      <c r="T47" s="11"/>
      <c r="U47" s="12"/>
    </row>
    <row r="48" spans="1:21" s="1" customFormat="1" x14ac:dyDescent="0.3">
      <c r="A48"/>
      <c r="B48"/>
      <c r="C48"/>
      <c r="D48"/>
      <c r="E48"/>
      <c r="F48"/>
      <c r="G48" s="2"/>
      <c r="H48"/>
      <c r="I48" s="16"/>
      <c r="J48" s="14"/>
      <c r="K48" s="16"/>
      <c r="L48" s="15"/>
      <c r="M48" s="16"/>
      <c r="N48" s="15"/>
      <c r="O48" s="16"/>
      <c r="P48" s="11"/>
      <c r="Q48" s="11"/>
      <c r="R48" s="11"/>
      <c r="S48" s="11"/>
      <c r="T48" s="11"/>
      <c r="U48" s="12"/>
    </row>
    <row r="49" spans="1:21" s="1" customFormat="1" x14ac:dyDescent="0.3">
      <c r="A49"/>
      <c r="B49"/>
      <c r="C49"/>
      <c r="D49"/>
      <c r="E49"/>
      <c r="F49"/>
      <c r="G49" s="2"/>
      <c r="H49"/>
      <c r="I49" s="16"/>
      <c r="J49" s="14"/>
      <c r="K49" s="16"/>
      <c r="L49" s="15"/>
      <c r="M49" s="16"/>
      <c r="N49" s="15"/>
      <c r="O49" s="16"/>
      <c r="P49" s="11"/>
      <c r="Q49" s="11"/>
      <c r="R49" s="11"/>
      <c r="S49" s="11"/>
      <c r="T49" s="11"/>
      <c r="U49" s="12"/>
    </row>
    <row r="50" spans="1:21" s="1" customFormat="1" x14ac:dyDescent="0.3">
      <c r="A50"/>
      <c r="B50"/>
      <c r="C50"/>
      <c r="D50"/>
      <c r="E50"/>
      <c r="F50"/>
      <c r="G50" s="2"/>
      <c r="H50"/>
      <c r="I50" s="16"/>
      <c r="J50" s="14"/>
      <c r="K50" s="16"/>
      <c r="L50" s="15"/>
      <c r="M50" s="16"/>
      <c r="N50" s="15"/>
      <c r="O50" s="16"/>
      <c r="P50" s="11"/>
      <c r="Q50" s="11"/>
      <c r="R50" s="11"/>
      <c r="S50" s="11"/>
      <c r="T50" s="11"/>
      <c r="U50" s="12"/>
    </row>
    <row r="51" spans="1:21" s="1" customFormat="1" x14ac:dyDescent="0.3">
      <c r="A51"/>
      <c r="B51"/>
      <c r="C51"/>
      <c r="D51"/>
      <c r="E51"/>
      <c r="F51"/>
      <c r="G51" s="2"/>
      <c r="H51"/>
      <c r="I51" s="16"/>
      <c r="J51" s="14"/>
      <c r="K51" s="16"/>
      <c r="L51" s="15"/>
      <c r="M51" s="16"/>
      <c r="N51" s="15"/>
      <c r="O51" s="16"/>
      <c r="P51" s="11"/>
      <c r="Q51" s="11"/>
      <c r="R51" s="11"/>
      <c r="S51" s="11"/>
      <c r="T51" s="11"/>
      <c r="U51" s="12"/>
    </row>
    <row r="52" spans="1:21" s="1" customFormat="1" x14ac:dyDescent="0.3">
      <c r="A52"/>
      <c r="B52"/>
      <c r="C52"/>
      <c r="D52"/>
      <c r="E52"/>
      <c r="F52"/>
      <c r="G52" s="2"/>
      <c r="H52"/>
      <c r="I52" s="17"/>
      <c r="J52" s="14"/>
      <c r="K52" s="17"/>
      <c r="L52" s="15"/>
      <c r="M52" s="16"/>
      <c r="N52" s="15"/>
      <c r="O52" s="17"/>
      <c r="P52" s="12"/>
      <c r="Q52" s="12"/>
      <c r="R52" s="12"/>
      <c r="S52" s="12"/>
      <c r="T52" s="12"/>
      <c r="U52" s="12"/>
    </row>
    <row r="53" spans="1:21" s="1" customFormat="1" x14ac:dyDescent="0.3">
      <c r="A53"/>
      <c r="B53"/>
      <c r="C53"/>
      <c r="D53"/>
      <c r="E53"/>
      <c r="F53"/>
      <c r="G53" s="2"/>
      <c r="H53"/>
      <c r="I53" s="17"/>
      <c r="J53" s="14"/>
      <c r="K53" s="17"/>
      <c r="L53" s="15"/>
      <c r="M53" s="16"/>
      <c r="N53" s="15"/>
      <c r="O53" s="17"/>
      <c r="P53" s="12"/>
      <c r="Q53" s="12"/>
      <c r="R53" s="12"/>
      <c r="S53" s="12"/>
      <c r="T53" s="12"/>
      <c r="U53" s="12"/>
    </row>
    <row r="54" spans="1:21" s="1" customFormat="1" x14ac:dyDescent="0.3">
      <c r="A54"/>
      <c r="B54"/>
      <c r="C54"/>
      <c r="D54"/>
      <c r="E54"/>
      <c r="F54"/>
      <c r="G54" s="2"/>
      <c r="H54"/>
      <c r="I54" s="17"/>
      <c r="J54" s="14"/>
      <c r="K54" s="17"/>
      <c r="L54" s="15"/>
      <c r="M54" s="16"/>
      <c r="N54" s="15"/>
      <c r="O54" s="17"/>
      <c r="P54" s="12"/>
      <c r="Q54" s="12"/>
      <c r="R54" s="12"/>
      <c r="S54" s="12"/>
      <c r="T54" s="12"/>
      <c r="U54" s="12"/>
    </row>
    <row r="55" spans="1:21" s="1" customFormat="1" x14ac:dyDescent="0.3">
      <c r="A55"/>
      <c r="B55"/>
      <c r="C55"/>
      <c r="D55"/>
      <c r="E55"/>
      <c r="F55"/>
      <c r="G55" s="2"/>
      <c r="H55"/>
      <c r="I55" s="17"/>
      <c r="J55" s="14"/>
      <c r="K55" s="17"/>
      <c r="L55" s="15"/>
      <c r="M55" s="16"/>
      <c r="N55" s="15"/>
      <c r="O55" s="17"/>
      <c r="P55" s="12"/>
      <c r="Q55" s="12"/>
      <c r="R55" s="12"/>
      <c r="S55" s="12"/>
      <c r="T55" s="12"/>
      <c r="U55" s="12"/>
    </row>
    <row r="56" spans="1:21" s="1" customFormat="1" x14ac:dyDescent="0.3">
      <c r="A56"/>
      <c r="B56"/>
      <c r="C56"/>
      <c r="D56"/>
      <c r="E56"/>
      <c r="F56"/>
      <c r="G56" s="2"/>
      <c r="H56"/>
      <c r="I56" s="17"/>
      <c r="J56" s="14"/>
      <c r="K56" s="17"/>
      <c r="L56" s="15"/>
      <c r="M56" s="16"/>
      <c r="N56" s="15"/>
      <c r="O56" s="17"/>
      <c r="P56" s="12"/>
      <c r="Q56" s="12"/>
      <c r="R56" s="12"/>
      <c r="S56" s="12"/>
      <c r="T56" s="12"/>
      <c r="U56" s="12"/>
    </row>
    <row r="57" spans="1:21" s="1" customFormat="1" x14ac:dyDescent="0.3">
      <c r="A57"/>
      <c r="B57"/>
      <c r="C57"/>
      <c r="D57"/>
      <c r="E57"/>
      <c r="F57"/>
      <c r="G57" s="2"/>
      <c r="H57"/>
      <c r="I57" s="17"/>
      <c r="J57" s="14"/>
      <c r="K57" s="17"/>
      <c r="L57" s="15"/>
      <c r="M57" s="16"/>
      <c r="N57" s="15"/>
      <c r="O57" s="17"/>
      <c r="P57" s="12"/>
      <c r="Q57" s="12"/>
      <c r="R57" s="12"/>
      <c r="S57" s="12"/>
      <c r="T57" s="12"/>
      <c r="U57" s="12"/>
    </row>
    <row r="58" spans="1:21" s="1" customFormat="1" x14ac:dyDescent="0.3">
      <c r="A58"/>
      <c r="B58"/>
      <c r="C58"/>
      <c r="D58"/>
      <c r="E58"/>
      <c r="F58"/>
      <c r="G58" s="2"/>
      <c r="H58"/>
      <c r="I58" s="17"/>
      <c r="J58" s="14"/>
      <c r="K58" s="17"/>
      <c r="L58" s="15"/>
      <c r="M58" s="16"/>
      <c r="N58" s="15"/>
      <c r="O58" s="17"/>
      <c r="P58" s="12"/>
      <c r="Q58" s="12"/>
      <c r="R58" s="12"/>
      <c r="S58" s="12"/>
      <c r="T58" s="12"/>
      <c r="U58" s="12"/>
    </row>
    <row r="59" spans="1:21" s="1" customFormat="1" x14ac:dyDescent="0.3">
      <c r="A59"/>
      <c r="B59"/>
      <c r="C59"/>
      <c r="D59"/>
      <c r="E59"/>
      <c r="F59"/>
      <c r="G59" s="2"/>
      <c r="H59"/>
      <c r="I59" s="17"/>
      <c r="J59" s="14"/>
      <c r="K59" s="17"/>
      <c r="L59" s="15"/>
      <c r="M59" s="16"/>
      <c r="N59" s="15"/>
      <c r="O59" s="17"/>
      <c r="P59" s="12"/>
      <c r="Q59" s="12"/>
      <c r="R59" s="12"/>
      <c r="S59" s="12"/>
      <c r="T59" s="12"/>
      <c r="U59" s="12"/>
    </row>
    <row r="60" spans="1:21" s="1" customFormat="1" x14ac:dyDescent="0.3">
      <c r="A60"/>
      <c r="B60"/>
      <c r="C60"/>
      <c r="D60"/>
      <c r="E60"/>
      <c r="F60"/>
      <c r="G60" s="2"/>
      <c r="H60"/>
      <c r="I60" s="17"/>
      <c r="J60" s="14"/>
      <c r="K60" s="17"/>
      <c r="L60" s="15"/>
      <c r="M60" s="16"/>
      <c r="N60" s="15"/>
      <c r="O60" s="17"/>
      <c r="P60" s="12"/>
      <c r="Q60" s="12"/>
      <c r="R60" s="12"/>
      <c r="S60" s="12"/>
      <c r="T60" s="12"/>
      <c r="U60" s="12"/>
    </row>
    <row r="61" spans="1:21" s="1" customFormat="1" x14ac:dyDescent="0.3">
      <c r="A61"/>
      <c r="B61"/>
      <c r="C61"/>
      <c r="D61"/>
      <c r="E61"/>
      <c r="F61"/>
      <c r="G61" s="2"/>
      <c r="H61"/>
      <c r="I61" s="3"/>
    </row>
    <row r="62" spans="1:21" s="1" customFormat="1" x14ac:dyDescent="0.3">
      <c r="A62"/>
      <c r="B62"/>
      <c r="C62"/>
      <c r="D62"/>
      <c r="E62"/>
      <c r="F62"/>
      <c r="G62" s="2"/>
      <c r="H62"/>
      <c r="I62" s="3"/>
    </row>
    <row r="86" spans="1:1" x14ac:dyDescent="0.3">
      <c r="A86" t="s">
        <v>17</v>
      </c>
    </row>
  </sheetData>
  <sheetProtection algorithmName="SHA-512" hashValue="bGHg/2Q3hYIKb+yri4bJScmd6eMYTQFBCVGpCUk4LFd0OJe0O4XEtZUkH+o62HtBJljLAvfvDaNyKUgApKjMPw==" saltValue="FuK2GFQsVv+W864hJzUJwA==" spinCount="100000" sheet="1" objects="1" scenarios="1" selectLockedCells="1" selectUnlockedCells="1"/>
  <pageMargins left="0.25" right="0.25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U62"/>
  <sheetViews>
    <sheetView workbookViewId="0">
      <selection activeCell="A3" sqref="A3"/>
    </sheetView>
  </sheetViews>
  <sheetFormatPr defaultColWidth="9.109375" defaultRowHeight="14.4" x14ac:dyDescent="0.3"/>
  <cols>
    <col min="1" max="1" width="7.44140625" style="78" bestFit="1" customWidth="1"/>
    <col min="2" max="2" width="6.5546875" style="78" bestFit="1" customWidth="1"/>
    <col min="3" max="3" width="6" style="78" customWidth="1"/>
    <col min="4" max="4" width="11.109375" style="78" customWidth="1"/>
    <col min="5" max="5" width="15.6640625" style="78" customWidth="1"/>
    <col min="6" max="6" width="7.5546875" style="96" bestFit="1" customWidth="1"/>
    <col min="7" max="7" width="10.6640625" style="96" bestFit="1" customWidth="1"/>
    <col min="8" max="8" width="30.5546875" style="78" customWidth="1"/>
    <col min="9" max="9" width="7.44140625" style="100" customWidth="1"/>
    <col min="10" max="10" width="11.44140625" style="95" bestFit="1" customWidth="1"/>
    <col min="11" max="11" width="9.109375" style="78"/>
    <col min="12" max="12" width="11" style="78" bestFit="1" customWidth="1"/>
    <col min="13" max="13" width="9.109375" style="78"/>
    <col min="14" max="14" width="10.88671875" style="78" bestFit="1" customWidth="1"/>
    <col min="15" max="16384" width="9.109375" style="78"/>
  </cols>
  <sheetData>
    <row r="1" spans="1:21" ht="3.75" customHeight="1" x14ac:dyDescent="0.3">
      <c r="A1" s="74"/>
      <c r="B1" s="74"/>
      <c r="C1" s="74"/>
      <c r="D1" s="74"/>
      <c r="E1" s="74"/>
      <c r="F1" s="74"/>
      <c r="G1" s="74"/>
      <c r="H1" s="74"/>
      <c r="I1" s="75"/>
      <c r="J1" s="76"/>
      <c r="K1" s="77"/>
      <c r="L1" s="77"/>
      <c r="M1" s="77"/>
      <c r="N1" s="77"/>
      <c r="O1" s="77"/>
      <c r="P1" s="77"/>
    </row>
    <row r="2" spans="1:21" ht="15.6" x14ac:dyDescent="0.3">
      <c r="A2" s="79" t="s">
        <v>13</v>
      </c>
      <c r="B2" s="79" t="s">
        <v>14</v>
      </c>
      <c r="C2" s="79" t="s">
        <v>0</v>
      </c>
      <c r="D2" s="80" t="s">
        <v>3</v>
      </c>
      <c r="E2" s="80" t="s">
        <v>4</v>
      </c>
      <c r="F2" s="79" t="s">
        <v>1</v>
      </c>
      <c r="G2" s="79" t="s">
        <v>5</v>
      </c>
      <c r="H2" s="80" t="s">
        <v>2</v>
      </c>
      <c r="I2" s="81" t="s">
        <v>6</v>
      </c>
      <c r="J2" s="82" t="s">
        <v>10</v>
      </c>
      <c r="K2" s="81" t="s">
        <v>7</v>
      </c>
      <c r="L2" s="82" t="s">
        <v>11</v>
      </c>
      <c r="M2" s="81" t="s">
        <v>8</v>
      </c>
      <c r="N2" s="83" t="s">
        <v>12</v>
      </c>
      <c r="O2" s="84" t="s">
        <v>9</v>
      </c>
      <c r="P2" s="85"/>
      <c r="Q2" s="86"/>
      <c r="R2" s="86"/>
      <c r="S2" s="86"/>
      <c r="T2" s="86"/>
      <c r="U2" s="86"/>
    </row>
    <row r="3" spans="1:21" x14ac:dyDescent="0.3">
      <c r="A3" s="87">
        <f t="shared" ref="A3:A41" si="0">RANK(I3,I:I,1)</f>
        <v>2</v>
      </c>
      <c r="B3" s="87">
        <v>1</v>
      </c>
      <c r="C3" s="87" t="s">
        <v>233</v>
      </c>
      <c r="D3" s="88" t="s">
        <v>68</v>
      </c>
      <c r="E3" s="88" t="s">
        <v>69</v>
      </c>
      <c r="F3" s="87">
        <v>2002</v>
      </c>
      <c r="G3" s="89" t="s">
        <v>234</v>
      </c>
      <c r="H3" s="88" t="s">
        <v>70</v>
      </c>
      <c r="I3" s="90">
        <v>1.9328703703703704E-3</v>
      </c>
      <c r="J3" s="92">
        <f t="shared" ref="J3:J42" si="1">RANK(I3,I:I,1)</f>
        <v>2</v>
      </c>
      <c r="K3" s="91">
        <f>' '!H3-děti!I3</f>
        <v>7.8935185185185185E-3</v>
      </c>
      <c r="L3" s="92">
        <f t="shared" ref="L3:L41" si="2">RANK(K3,K:K,1)</f>
        <v>2</v>
      </c>
      <c r="M3" s="91">
        <f t="shared" ref="M3:M41" si="3">O3-I3-K3</f>
        <v>3.6342592592592572E-3</v>
      </c>
      <c r="N3" s="92">
        <f t="shared" ref="N3:N41" si="4">RANK(M3,M:M,1)</f>
        <v>2</v>
      </c>
      <c r="O3" s="90">
        <v>1.3460648148148147E-2</v>
      </c>
      <c r="P3" s="93"/>
      <c r="Q3" s="94"/>
      <c r="R3" s="94"/>
      <c r="S3" s="94"/>
      <c r="T3" s="94"/>
      <c r="U3" s="94"/>
    </row>
    <row r="4" spans="1:21" x14ac:dyDescent="0.3">
      <c r="A4" s="87">
        <f t="shared" si="0"/>
        <v>1</v>
      </c>
      <c r="B4" s="87">
        <v>1</v>
      </c>
      <c r="C4" s="87" t="s">
        <v>235</v>
      </c>
      <c r="D4" s="89" t="s">
        <v>56</v>
      </c>
      <c r="E4" s="89" t="s">
        <v>236</v>
      </c>
      <c r="F4" s="87">
        <v>2006</v>
      </c>
      <c r="G4" s="89" t="s">
        <v>237</v>
      </c>
      <c r="H4" s="89" t="s">
        <v>238</v>
      </c>
      <c r="I4" s="90">
        <v>1.712962962962963E-3</v>
      </c>
      <c r="J4" s="92">
        <f t="shared" si="1"/>
        <v>1</v>
      </c>
      <c r="K4" s="91">
        <f>' '!H4-děti!I4</f>
        <v>8.5532407407407397E-3</v>
      </c>
      <c r="L4" s="92">
        <f t="shared" si="2"/>
        <v>5</v>
      </c>
      <c r="M4" s="91">
        <f t="shared" si="3"/>
        <v>3.6458333333333343E-3</v>
      </c>
      <c r="N4" s="92">
        <f t="shared" si="4"/>
        <v>4</v>
      </c>
      <c r="O4" s="90">
        <v>1.3912037037037037E-2</v>
      </c>
      <c r="P4" s="93"/>
      <c r="Q4" s="94"/>
      <c r="R4" s="94"/>
      <c r="S4" s="94"/>
      <c r="T4" s="94"/>
      <c r="U4" s="94"/>
    </row>
    <row r="5" spans="1:21" x14ac:dyDescent="0.3">
      <c r="A5" s="87">
        <f t="shared" si="0"/>
        <v>13</v>
      </c>
      <c r="B5" s="87">
        <v>2</v>
      </c>
      <c r="C5" s="87" t="s">
        <v>239</v>
      </c>
      <c r="D5" s="88" t="s">
        <v>25</v>
      </c>
      <c r="E5" s="88" t="s">
        <v>240</v>
      </c>
      <c r="F5" s="87">
        <v>2000</v>
      </c>
      <c r="G5" s="89" t="s">
        <v>234</v>
      </c>
      <c r="H5" s="88"/>
      <c r="I5" s="90">
        <v>2.5000000000000001E-3</v>
      </c>
      <c r="J5" s="92">
        <f t="shared" si="1"/>
        <v>13</v>
      </c>
      <c r="K5" s="91">
        <f>' '!H5-děti!I5</f>
        <v>7.7430555555555551E-3</v>
      </c>
      <c r="L5" s="92">
        <f t="shared" si="2"/>
        <v>1</v>
      </c>
      <c r="M5" s="91">
        <f t="shared" si="3"/>
        <v>3.7847222222222223E-3</v>
      </c>
      <c r="N5" s="92">
        <f t="shared" si="4"/>
        <v>7</v>
      </c>
      <c r="O5" s="90">
        <v>1.4027777777777778E-2</v>
      </c>
      <c r="P5" s="93"/>
      <c r="Q5" s="94"/>
      <c r="R5" s="94"/>
      <c r="S5" s="94"/>
      <c r="T5" s="94"/>
      <c r="U5" s="94"/>
    </row>
    <row r="6" spans="1:21" x14ac:dyDescent="0.3">
      <c r="A6" s="87">
        <f t="shared" si="0"/>
        <v>7</v>
      </c>
      <c r="B6" s="87">
        <v>2</v>
      </c>
      <c r="C6" s="87" t="s">
        <v>241</v>
      </c>
      <c r="D6" s="89" t="s">
        <v>47</v>
      </c>
      <c r="E6" s="89" t="s">
        <v>242</v>
      </c>
      <c r="F6" s="87">
        <v>2005</v>
      </c>
      <c r="G6" s="89" t="s">
        <v>237</v>
      </c>
      <c r="H6" s="89" t="s">
        <v>43</v>
      </c>
      <c r="I6" s="90">
        <v>2.2569444444444447E-3</v>
      </c>
      <c r="J6" s="92">
        <f t="shared" si="1"/>
        <v>7</v>
      </c>
      <c r="K6" s="91">
        <f>' '!H6-děti!I6</f>
        <v>8.5069444444444454E-3</v>
      </c>
      <c r="L6" s="92">
        <f t="shared" si="2"/>
        <v>4</v>
      </c>
      <c r="M6" s="91">
        <f t="shared" si="3"/>
        <v>3.6458333333333308E-3</v>
      </c>
      <c r="N6" s="92">
        <f t="shared" si="4"/>
        <v>3</v>
      </c>
      <c r="O6" s="90">
        <v>1.4409722222222221E-2</v>
      </c>
      <c r="P6" s="93"/>
      <c r="Q6" s="94"/>
      <c r="R6" s="94"/>
      <c r="S6" s="94"/>
      <c r="T6" s="94"/>
      <c r="U6" s="94"/>
    </row>
    <row r="7" spans="1:21" x14ac:dyDescent="0.3">
      <c r="A7" s="87">
        <f t="shared" si="0"/>
        <v>18</v>
      </c>
      <c r="B7" s="87">
        <v>3</v>
      </c>
      <c r="C7" s="87" t="s">
        <v>243</v>
      </c>
      <c r="D7" s="89" t="s">
        <v>244</v>
      </c>
      <c r="E7" s="89" t="s">
        <v>245</v>
      </c>
      <c r="F7" s="87">
        <v>2006</v>
      </c>
      <c r="G7" s="89" t="s">
        <v>237</v>
      </c>
      <c r="H7" s="89" t="s">
        <v>43</v>
      </c>
      <c r="I7" s="90">
        <v>2.6620370370370374E-3</v>
      </c>
      <c r="J7" s="92">
        <f t="shared" si="1"/>
        <v>18</v>
      </c>
      <c r="K7" s="91">
        <f>' '!H7-děti!I7</f>
        <v>8.4490740740740741E-3</v>
      </c>
      <c r="L7" s="92">
        <f t="shared" si="2"/>
        <v>3</v>
      </c>
      <c r="M7" s="91">
        <f t="shared" si="3"/>
        <v>3.8541666666666672E-3</v>
      </c>
      <c r="N7" s="92">
        <f t="shared" si="4"/>
        <v>9</v>
      </c>
      <c r="O7" s="90">
        <v>1.4965277777777779E-2</v>
      </c>
      <c r="P7" s="93"/>
      <c r="Q7" s="94"/>
      <c r="R7" s="94"/>
      <c r="S7" s="94"/>
      <c r="T7" s="94"/>
      <c r="U7" s="94"/>
    </row>
    <row r="8" spans="1:21" x14ac:dyDescent="0.3">
      <c r="A8" s="87">
        <f t="shared" si="0"/>
        <v>4</v>
      </c>
      <c r="B8" s="87">
        <v>1</v>
      </c>
      <c r="C8" s="87" t="s">
        <v>246</v>
      </c>
      <c r="D8" s="89" t="s">
        <v>247</v>
      </c>
      <c r="E8" s="89" t="s">
        <v>248</v>
      </c>
      <c r="F8" s="87">
        <v>2007</v>
      </c>
      <c r="G8" s="89" t="s">
        <v>249</v>
      </c>
      <c r="H8" s="89" t="s">
        <v>89</v>
      </c>
      <c r="I8" s="90">
        <v>2.0486111111111113E-3</v>
      </c>
      <c r="J8" s="92">
        <f t="shared" si="1"/>
        <v>4</v>
      </c>
      <c r="K8" s="91">
        <f>' '!H8-děti!I8</f>
        <v>8.8888888888888906E-3</v>
      </c>
      <c r="L8" s="92">
        <f t="shared" si="2"/>
        <v>7</v>
      </c>
      <c r="M8" s="91">
        <f t="shared" si="3"/>
        <v>4.293981481481482E-3</v>
      </c>
      <c r="N8" s="92">
        <f t="shared" si="4"/>
        <v>16</v>
      </c>
      <c r="O8" s="90">
        <v>1.5231481481481483E-2</v>
      </c>
      <c r="P8" s="93"/>
      <c r="Q8" s="94"/>
      <c r="R8" s="94"/>
      <c r="S8" s="94"/>
      <c r="T8" s="94"/>
      <c r="U8" s="94"/>
    </row>
    <row r="9" spans="1:21" x14ac:dyDescent="0.3">
      <c r="A9" s="87">
        <f t="shared" si="0"/>
        <v>8</v>
      </c>
      <c r="B9" s="87">
        <v>1</v>
      </c>
      <c r="C9" s="87" t="s">
        <v>250</v>
      </c>
      <c r="D9" s="89" t="s">
        <v>91</v>
      </c>
      <c r="E9" s="89" t="s">
        <v>245</v>
      </c>
      <c r="F9" s="87">
        <v>2009</v>
      </c>
      <c r="G9" s="89" t="s">
        <v>251</v>
      </c>
      <c r="H9" s="89" t="s">
        <v>43</v>
      </c>
      <c r="I9" s="90">
        <v>2.2800925925925927E-3</v>
      </c>
      <c r="J9" s="92">
        <f t="shared" si="1"/>
        <v>8</v>
      </c>
      <c r="K9" s="91">
        <f>' '!H9-děti!I9</f>
        <v>9.4560185185185164E-3</v>
      </c>
      <c r="L9" s="92">
        <f t="shared" si="2"/>
        <v>9</v>
      </c>
      <c r="M9" s="91">
        <f t="shared" si="3"/>
        <v>3.7615740740740769E-3</v>
      </c>
      <c r="N9" s="92">
        <f t="shared" si="4"/>
        <v>6</v>
      </c>
      <c r="O9" s="90">
        <v>1.5497685185185186E-2</v>
      </c>
      <c r="P9" s="93"/>
      <c r="Q9" s="94"/>
      <c r="R9" s="94"/>
      <c r="S9" s="94"/>
      <c r="T9" s="94"/>
      <c r="U9" s="94"/>
    </row>
    <row r="10" spans="1:21" x14ac:dyDescent="0.3">
      <c r="A10" s="87">
        <f t="shared" si="0"/>
        <v>15</v>
      </c>
      <c r="B10" s="87">
        <v>2</v>
      </c>
      <c r="C10" s="87" t="s">
        <v>252</v>
      </c>
      <c r="D10" s="89" t="s">
        <v>253</v>
      </c>
      <c r="E10" s="89" t="s">
        <v>254</v>
      </c>
      <c r="F10" s="87">
        <v>2007</v>
      </c>
      <c r="G10" s="89" t="s">
        <v>249</v>
      </c>
      <c r="H10" s="89" t="s">
        <v>255</v>
      </c>
      <c r="I10" s="90">
        <v>2.5694444444444445E-3</v>
      </c>
      <c r="J10" s="92">
        <f t="shared" si="1"/>
        <v>15</v>
      </c>
      <c r="K10" s="91">
        <f>' '!H10-děti!I10</f>
        <v>8.9814814814814792E-3</v>
      </c>
      <c r="L10" s="92">
        <f t="shared" si="2"/>
        <v>8</v>
      </c>
      <c r="M10" s="91">
        <f t="shared" si="3"/>
        <v>4.0740740740740772E-3</v>
      </c>
      <c r="N10" s="92">
        <f t="shared" si="4"/>
        <v>13</v>
      </c>
      <c r="O10" s="90">
        <v>1.5625E-2</v>
      </c>
      <c r="P10" s="93"/>
      <c r="Q10" s="94"/>
      <c r="R10" s="94"/>
      <c r="S10" s="94"/>
      <c r="T10" s="94"/>
      <c r="U10" s="94"/>
    </row>
    <row r="11" spans="1:21" x14ac:dyDescent="0.3">
      <c r="A11" s="87">
        <f t="shared" si="0"/>
        <v>11</v>
      </c>
      <c r="B11" s="87">
        <v>1</v>
      </c>
      <c r="C11" s="87" t="s">
        <v>256</v>
      </c>
      <c r="D11" s="101" t="s">
        <v>257</v>
      </c>
      <c r="E11" s="101" t="s">
        <v>258</v>
      </c>
      <c r="F11" s="102">
        <v>2006</v>
      </c>
      <c r="G11" s="101" t="s">
        <v>259</v>
      </c>
      <c r="H11" s="101" t="s">
        <v>125</v>
      </c>
      <c r="I11" s="90">
        <v>2.3726851851851851E-3</v>
      </c>
      <c r="J11" s="92">
        <f t="shared" si="1"/>
        <v>11</v>
      </c>
      <c r="K11" s="91">
        <f>' '!H11-děti!I11</f>
        <v>9.9768518518518548E-3</v>
      </c>
      <c r="L11" s="92">
        <f t="shared" si="2"/>
        <v>13</v>
      </c>
      <c r="M11" s="91">
        <f t="shared" si="3"/>
        <v>3.3564814814814777E-3</v>
      </c>
      <c r="N11" s="92">
        <f t="shared" si="4"/>
        <v>1</v>
      </c>
      <c r="O11" s="90">
        <v>1.5706018518518518E-2</v>
      </c>
      <c r="P11" s="93"/>
      <c r="Q11" s="94"/>
      <c r="R11" s="94"/>
      <c r="S11" s="94"/>
      <c r="T11" s="94"/>
      <c r="U11" s="94"/>
    </row>
    <row r="12" spans="1:21" x14ac:dyDescent="0.3">
      <c r="A12" s="87">
        <f t="shared" si="0"/>
        <v>5</v>
      </c>
      <c r="B12" s="87">
        <v>1</v>
      </c>
      <c r="C12" s="87" t="s">
        <v>260</v>
      </c>
      <c r="D12" s="89" t="s">
        <v>261</v>
      </c>
      <c r="E12" s="89" t="s">
        <v>158</v>
      </c>
      <c r="F12" s="87">
        <v>2007</v>
      </c>
      <c r="G12" s="89" t="s">
        <v>262</v>
      </c>
      <c r="H12" s="89" t="s">
        <v>157</v>
      </c>
      <c r="I12" s="90">
        <v>2.1064814814814813E-3</v>
      </c>
      <c r="J12" s="92">
        <f t="shared" si="1"/>
        <v>5</v>
      </c>
      <c r="K12" s="91">
        <f>' '!H12-děti!I12</f>
        <v>9.8495370370370351E-3</v>
      </c>
      <c r="L12" s="92">
        <f t="shared" si="2"/>
        <v>11</v>
      </c>
      <c r="M12" s="91">
        <f t="shared" si="3"/>
        <v>3.8888888888888914E-3</v>
      </c>
      <c r="N12" s="92">
        <f t="shared" si="4"/>
        <v>10</v>
      </c>
      <c r="O12" s="90">
        <v>1.5844907407407408E-2</v>
      </c>
      <c r="P12" s="93"/>
      <c r="Q12" s="94"/>
      <c r="R12" s="94"/>
      <c r="S12" s="94"/>
      <c r="T12" s="94"/>
      <c r="U12" s="94"/>
    </row>
    <row r="13" spans="1:21" x14ac:dyDescent="0.3">
      <c r="A13" s="87">
        <f t="shared" si="0"/>
        <v>12</v>
      </c>
      <c r="B13" s="87">
        <v>3</v>
      </c>
      <c r="C13" s="87" t="s">
        <v>263</v>
      </c>
      <c r="D13" s="89" t="s">
        <v>264</v>
      </c>
      <c r="E13" s="89" t="s">
        <v>265</v>
      </c>
      <c r="F13" s="87">
        <v>2007</v>
      </c>
      <c r="G13" s="89" t="s">
        <v>249</v>
      </c>
      <c r="H13" s="89" t="s">
        <v>43</v>
      </c>
      <c r="I13" s="90">
        <v>2.3958333333333336E-3</v>
      </c>
      <c r="J13" s="92">
        <f t="shared" si="1"/>
        <v>12</v>
      </c>
      <c r="K13" s="91">
        <f>' '!H13-děti!I13</f>
        <v>9.8726851851851857E-3</v>
      </c>
      <c r="L13" s="92">
        <f t="shared" si="2"/>
        <v>12</v>
      </c>
      <c r="M13" s="91">
        <f t="shared" si="3"/>
        <v>3.8194444444444448E-3</v>
      </c>
      <c r="N13" s="92">
        <f t="shared" si="4"/>
        <v>8</v>
      </c>
      <c r="O13" s="90">
        <v>1.6087962962962964E-2</v>
      </c>
      <c r="P13" s="93"/>
      <c r="Q13" s="94"/>
      <c r="R13" s="94"/>
      <c r="S13" s="94"/>
      <c r="T13" s="94"/>
      <c r="U13" s="94"/>
    </row>
    <row r="14" spans="1:21" x14ac:dyDescent="0.3">
      <c r="A14" s="87">
        <f t="shared" si="0"/>
        <v>30</v>
      </c>
      <c r="B14" s="87">
        <v>3</v>
      </c>
      <c r="C14" s="87" t="s">
        <v>266</v>
      </c>
      <c r="D14" s="89" t="s">
        <v>56</v>
      </c>
      <c r="E14" s="89" t="s">
        <v>267</v>
      </c>
      <c r="F14" s="87">
        <v>1988</v>
      </c>
      <c r="G14" s="89" t="s">
        <v>234</v>
      </c>
      <c r="H14" s="89"/>
      <c r="I14" s="90">
        <v>3.472222222222222E-3</v>
      </c>
      <c r="J14" s="92">
        <f t="shared" si="1"/>
        <v>30</v>
      </c>
      <c r="K14" s="91">
        <f>' '!H14-děti!I14</f>
        <v>8.877314814814817E-3</v>
      </c>
      <c r="L14" s="92">
        <f t="shared" si="2"/>
        <v>6</v>
      </c>
      <c r="M14" s="91">
        <f t="shared" si="3"/>
        <v>4.340277777777778E-3</v>
      </c>
      <c r="N14" s="92">
        <f t="shared" si="4"/>
        <v>17</v>
      </c>
      <c r="O14" s="90">
        <v>1.6689814814814817E-2</v>
      </c>
      <c r="P14" s="93"/>
      <c r="Q14" s="94"/>
      <c r="R14" s="94"/>
      <c r="S14" s="94"/>
      <c r="T14" s="94"/>
      <c r="U14" s="94"/>
    </row>
    <row r="15" spans="1:21" x14ac:dyDescent="0.3">
      <c r="A15" s="87">
        <f t="shared" si="0"/>
        <v>3</v>
      </c>
      <c r="B15" s="87">
        <v>2</v>
      </c>
      <c r="C15" s="87" t="s">
        <v>268</v>
      </c>
      <c r="D15" s="89" t="s">
        <v>269</v>
      </c>
      <c r="E15" s="89" t="s">
        <v>270</v>
      </c>
      <c r="F15" s="87">
        <v>2005</v>
      </c>
      <c r="G15" s="89" t="s">
        <v>259</v>
      </c>
      <c r="H15" s="89"/>
      <c r="I15" s="90">
        <v>2.0023148148148148E-3</v>
      </c>
      <c r="J15" s="92">
        <f t="shared" si="1"/>
        <v>3</v>
      </c>
      <c r="K15" s="91">
        <f>' '!H15-děti!I15</f>
        <v>1.0439814814814815E-2</v>
      </c>
      <c r="L15" s="92">
        <f t="shared" si="2"/>
        <v>17</v>
      </c>
      <c r="M15" s="91">
        <f t="shared" si="3"/>
        <v>4.7222222222222214E-3</v>
      </c>
      <c r="N15" s="92">
        <f t="shared" si="4"/>
        <v>23</v>
      </c>
      <c r="O15" s="90">
        <v>1.7164351851851851E-2</v>
      </c>
      <c r="P15" s="93"/>
      <c r="Q15" s="94"/>
      <c r="R15" s="94"/>
      <c r="S15" s="94"/>
      <c r="T15" s="94"/>
      <c r="U15" s="94"/>
    </row>
    <row r="16" spans="1:21" s="95" customFormat="1" x14ac:dyDescent="0.3">
      <c r="A16" s="87">
        <f t="shared" si="0"/>
        <v>31</v>
      </c>
      <c r="B16" s="87">
        <v>2</v>
      </c>
      <c r="C16" s="87" t="s">
        <v>271</v>
      </c>
      <c r="D16" s="89" t="s">
        <v>272</v>
      </c>
      <c r="E16" s="89" t="s">
        <v>267</v>
      </c>
      <c r="F16" s="87">
        <v>2009</v>
      </c>
      <c r="G16" s="89" t="s">
        <v>251</v>
      </c>
      <c r="H16" s="89" t="s">
        <v>273</v>
      </c>
      <c r="I16" s="90">
        <v>3.530092592592592E-3</v>
      </c>
      <c r="J16" s="92">
        <f t="shared" si="1"/>
        <v>31</v>
      </c>
      <c r="K16" s="91">
        <f>' '!H16-děti!I16</f>
        <v>9.7800925925925954E-3</v>
      </c>
      <c r="L16" s="92">
        <f t="shared" si="2"/>
        <v>10</v>
      </c>
      <c r="M16" s="91">
        <f t="shared" si="3"/>
        <v>4.3981481481481458E-3</v>
      </c>
      <c r="N16" s="92">
        <f t="shared" si="4"/>
        <v>19</v>
      </c>
      <c r="O16" s="90">
        <v>1.7708333333333333E-2</v>
      </c>
      <c r="P16" s="93"/>
      <c r="Q16" s="94"/>
      <c r="R16" s="94"/>
      <c r="S16" s="94"/>
      <c r="T16" s="94"/>
      <c r="U16" s="94"/>
    </row>
    <row r="17" spans="1:21" s="95" customFormat="1" x14ac:dyDescent="0.3">
      <c r="A17" s="87">
        <f t="shared" si="0"/>
        <v>29</v>
      </c>
      <c r="B17" s="87">
        <v>2</v>
      </c>
      <c r="C17" s="87" t="s">
        <v>274</v>
      </c>
      <c r="D17" s="89" t="s">
        <v>275</v>
      </c>
      <c r="E17" s="89" t="s">
        <v>127</v>
      </c>
      <c r="F17" s="87">
        <v>2008</v>
      </c>
      <c r="G17" s="89" t="s">
        <v>262</v>
      </c>
      <c r="H17" s="89" t="s">
        <v>128</v>
      </c>
      <c r="I17" s="90">
        <v>3.1944444444444442E-3</v>
      </c>
      <c r="J17" s="92">
        <f t="shared" si="1"/>
        <v>29</v>
      </c>
      <c r="K17" s="91">
        <f>' '!H17-děti!I17</f>
        <v>1.0555555555555556E-2</v>
      </c>
      <c r="L17" s="92">
        <f t="shared" si="2"/>
        <v>18</v>
      </c>
      <c r="M17" s="91">
        <f t="shared" si="3"/>
        <v>4.0740740740740754E-3</v>
      </c>
      <c r="N17" s="92">
        <f t="shared" si="4"/>
        <v>12</v>
      </c>
      <c r="O17" s="90">
        <v>1.7824074074074076E-2</v>
      </c>
      <c r="P17" s="93"/>
      <c r="Q17" s="94"/>
      <c r="R17" s="94"/>
      <c r="S17" s="94"/>
      <c r="T17" s="94"/>
      <c r="U17" s="94"/>
    </row>
    <row r="18" spans="1:21" s="95" customFormat="1" x14ac:dyDescent="0.3">
      <c r="A18" s="87">
        <f t="shared" si="0"/>
        <v>6</v>
      </c>
      <c r="B18" s="87">
        <v>3</v>
      </c>
      <c r="C18" s="87" t="s">
        <v>276</v>
      </c>
      <c r="D18" s="89" t="s">
        <v>277</v>
      </c>
      <c r="E18" s="89" t="s">
        <v>278</v>
      </c>
      <c r="F18" s="87">
        <v>2009</v>
      </c>
      <c r="G18" s="89" t="s">
        <v>251</v>
      </c>
      <c r="H18" s="89" t="s">
        <v>43</v>
      </c>
      <c r="I18" s="90">
        <v>2.1527777777777778E-3</v>
      </c>
      <c r="J18" s="92">
        <f t="shared" si="1"/>
        <v>6</v>
      </c>
      <c r="K18" s="91">
        <f>' '!H18-děti!I18</f>
        <v>1.150462962962963E-2</v>
      </c>
      <c r="L18" s="92">
        <f t="shared" si="2"/>
        <v>24</v>
      </c>
      <c r="M18" s="91">
        <f t="shared" si="3"/>
        <v>4.2824074074074066E-3</v>
      </c>
      <c r="N18" s="92">
        <f t="shared" si="4"/>
        <v>15</v>
      </c>
      <c r="O18" s="90">
        <v>1.7939814814814815E-2</v>
      </c>
      <c r="P18" s="93"/>
      <c r="Q18" s="94"/>
      <c r="R18" s="94"/>
      <c r="S18" s="94"/>
      <c r="T18" s="94"/>
      <c r="U18" s="94"/>
    </row>
    <row r="19" spans="1:21" s="95" customFormat="1" x14ac:dyDescent="0.3">
      <c r="A19" s="87">
        <f t="shared" si="0"/>
        <v>14</v>
      </c>
      <c r="B19" s="87">
        <v>4</v>
      </c>
      <c r="C19" s="87" t="s">
        <v>279</v>
      </c>
      <c r="D19" s="89" t="s">
        <v>280</v>
      </c>
      <c r="E19" s="89" t="s">
        <v>281</v>
      </c>
      <c r="F19" s="87">
        <v>2008</v>
      </c>
      <c r="G19" s="89" t="s">
        <v>249</v>
      </c>
      <c r="H19" s="89" t="s">
        <v>43</v>
      </c>
      <c r="I19" s="90">
        <v>2.5231481481481481E-3</v>
      </c>
      <c r="J19" s="92">
        <f t="shared" si="1"/>
        <v>14</v>
      </c>
      <c r="K19" s="91">
        <f>' '!H19-děti!I19</f>
        <v>1.1886574074074074E-2</v>
      </c>
      <c r="L19" s="92">
        <f t="shared" si="2"/>
        <v>27</v>
      </c>
      <c r="M19" s="91">
        <f t="shared" si="3"/>
        <v>3.645833333333336E-3</v>
      </c>
      <c r="N19" s="92">
        <f t="shared" si="4"/>
        <v>5</v>
      </c>
      <c r="O19" s="90">
        <v>1.8055555555555557E-2</v>
      </c>
      <c r="P19" s="94"/>
      <c r="Q19" s="94"/>
      <c r="R19" s="94"/>
      <c r="S19" s="94"/>
      <c r="T19" s="94"/>
      <c r="U19" s="94"/>
    </row>
    <row r="20" spans="1:21" s="95" customFormat="1" x14ac:dyDescent="0.3">
      <c r="A20" s="87">
        <f t="shared" si="0"/>
        <v>19</v>
      </c>
      <c r="B20" s="87">
        <v>4</v>
      </c>
      <c r="C20" s="87" t="s">
        <v>282</v>
      </c>
      <c r="D20" s="101" t="s">
        <v>283</v>
      </c>
      <c r="E20" s="101" t="s">
        <v>284</v>
      </c>
      <c r="F20" s="102">
        <v>2009</v>
      </c>
      <c r="G20" s="101" t="s">
        <v>251</v>
      </c>
      <c r="H20" s="101" t="s">
        <v>285</v>
      </c>
      <c r="I20" s="90">
        <v>2.685185185185185E-3</v>
      </c>
      <c r="J20" s="92">
        <f t="shared" si="1"/>
        <v>19</v>
      </c>
      <c r="K20" s="91">
        <f>' '!H20-děti!I20</f>
        <v>1.1030092592592593E-2</v>
      </c>
      <c r="L20" s="92">
        <f t="shared" si="2"/>
        <v>22</v>
      </c>
      <c r="M20" s="91">
        <f t="shared" si="3"/>
        <v>4.479166666666666E-3</v>
      </c>
      <c r="N20" s="92">
        <f t="shared" si="4"/>
        <v>20</v>
      </c>
      <c r="O20" s="90">
        <v>1.8194444444444444E-2</v>
      </c>
      <c r="P20" s="94"/>
      <c r="Q20" s="94"/>
      <c r="R20" s="94"/>
      <c r="S20" s="94"/>
      <c r="T20" s="94"/>
      <c r="U20" s="94"/>
    </row>
    <row r="21" spans="1:21" s="95" customFormat="1" x14ac:dyDescent="0.3">
      <c r="A21" s="87">
        <f t="shared" si="0"/>
        <v>26</v>
      </c>
      <c r="B21" s="87">
        <v>4</v>
      </c>
      <c r="C21" s="87" t="s">
        <v>286</v>
      </c>
      <c r="D21" s="89" t="s">
        <v>47</v>
      </c>
      <c r="E21" s="89" t="s">
        <v>284</v>
      </c>
      <c r="F21" s="87">
        <v>1968</v>
      </c>
      <c r="G21" s="89" t="s">
        <v>234</v>
      </c>
      <c r="H21" s="89"/>
      <c r="I21" s="90">
        <v>2.9745370370370373E-3</v>
      </c>
      <c r="J21" s="92">
        <f t="shared" si="1"/>
        <v>26</v>
      </c>
      <c r="K21" s="91">
        <f>' '!H21-děti!I21</f>
        <v>1.1145833333333331E-2</v>
      </c>
      <c r="L21" s="92">
        <f t="shared" si="2"/>
        <v>23</v>
      </c>
      <c r="M21" s="91">
        <f t="shared" si="3"/>
        <v>4.085648148148149E-3</v>
      </c>
      <c r="N21" s="92">
        <f t="shared" si="4"/>
        <v>14</v>
      </c>
      <c r="O21" s="90">
        <v>1.8206018518518517E-2</v>
      </c>
      <c r="P21" s="94"/>
      <c r="Q21" s="94"/>
      <c r="R21" s="94"/>
      <c r="S21" s="94"/>
      <c r="T21" s="94"/>
      <c r="U21" s="94"/>
    </row>
    <row r="22" spans="1:21" s="95" customFormat="1" x14ac:dyDescent="0.3">
      <c r="A22" s="87">
        <f t="shared" si="0"/>
        <v>17</v>
      </c>
      <c r="B22" s="87">
        <v>1</v>
      </c>
      <c r="C22" s="87" t="s">
        <v>287</v>
      </c>
      <c r="D22" s="88" t="s">
        <v>288</v>
      </c>
      <c r="E22" s="88" t="s">
        <v>289</v>
      </c>
      <c r="F22" s="87">
        <v>1979</v>
      </c>
      <c r="G22" s="89" t="s">
        <v>290</v>
      </c>
      <c r="H22" s="88" t="s">
        <v>291</v>
      </c>
      <c r="I22" s="90">
        <v>2.6504629629629625E-3</v>
      </c>
      <c r="J22" s="92">
        <f t="shared" si="1"/>
        <v>17</v>
      </c>
      <c r="K22" s="91">
        <f>' '!H22-děti!I22</f>
        <v>1.0844907407407409E-2</v>
      </c>
      <c r="L22" s="92">
        <f t="shared" si="2"/>
        <v>20</v>
      </c>
      <c r="M22" s="91">
        <f t="shared" si="3"/>
        <v>4.8148148148148152E-3</v>
      </c>
      <c r="N22" s="92">
        <f t="shared" si="4"/>
        <v>25</v>
      </c>
      <c r="O22" s="90">
        <v>1.8310185185185186E-2</v>
      </c>
      <c r="P22" s="94"/>
      <c r="Q22" s="94"/>
      <c r="R22" s="94"/>
      <c r="S22" s="94"/>
      <c r="T22" s="94"/>
      <c r="U22" s="94"/>
    </row>
    <row r="23" spans="1:21" s="95" customFormat="1" x14ac:dyDescent="0.3">
      <c r="A23" s="87">
        <f t="shared" si="0"/>
        <v>35</v>
      </c>
      <c r="B23" s="87">
        <v>5</v>
      </c>
      <c r="C23" s="87" t="s">
        <v>292</v>
      </c>
      <c r="D23" s="89" t="s">
        <v>293</v>
      </c>
      <c r="E23" s="89" t="s">
        <v>294</v>
      </c>
      <c r="F23" s="87">
        <v>1977</v>
      </c>
      <c r="G23" s="89" t="s">
        <v>234</v>
      </c>
      <c r="H23" s="89"/>
      <c r="I23" s="90">
        <v>3.8425925925925923E-3</v>
      </c>
      <c r="J23" s="92">
        <f t="shared" si="1"/>
        <v>35</v>
      </c>
      <c r="K23" s="91">
        <f>' '!H23-děti!I23</f>
        <v>1.0046296296296296E-2</v>
      </c>
      <c r="L23" s="92">
        <f t="shared" si="2"/>
        <v>15</v>
      </c>
      <c r="M23" s="91">
        <f t="shared" si="3"/>
        <v>4.5717592592592581E-3</v>
      </c>
      <c r="N23" s="92">
        <f t="shared" si="4"/>
        <v>22</v>
      </c>
      <c r="O23" s="90">
        <v>1.8460648148148146E-2</v>
      </c>
      <c r="P23" s="94"/>
      <c r="Q23" s="94"/>
      <c r="R23" s="94"/>
      <c r="S23" s="94"/>
      <c r="T23" s="94"/>
      <c r="U23" s="94"/>
    </row>
    <row r="24" spans="1:21" s="95" customFormat="1" x14ac:dyDescent="0.3">
      <c r="A24" s="87">
        <f t="shared" si="0"/>
        <v>22</v>
      </c>
      <c r="B24" s="87">
        <v>5</v>
      </c>
      <c r="C24" s="87" t="s">
        <v>295</v>
      </c>
      <c r="D24" s="89" t="s">
        <v>296</v>
      </c>
      <c r="E24" s="89" t="s">
        <v>297</v>
      </c>
      <c r="F24" s="87">
        <v>2012</v>
      </c>
      <c r="G24" s="89" t="s">
        <v>251</v>
      </c>
      <c r="H24" s="89" t="s">
        <v>43</v>
      </c>
      <c r="I24" s="90">
        <v>2.7777777777777779E-3</v>
      </c>
      <c r="J24" s="92">
        <f t="shared" si="1"/>
        <v>22</v>
      </c>
      <c r="K24" s="91">
        <f>' '!H24-děti!I24</f>
        <v>1.0069444444444445E-2</v>
      </c>
      <c r="L24" s="92">
        <f t="shared" si="2"/>
        <v>16</v>
      </c>
      <c r="M24" s="91">
        <f t="shared" si="3"/>
        <v>5.9027777777777759E-3</v>
      </c>
      <c r="N24" s="92">
        <f t="shared" si="4"/>
        <v>35</v>
      </c>
      <c r="O24" s="90">
        <v>1.8749999999999999E-2</v>
      </c>
      <c r="P24" s="94"/>
      <c r="Q24" s="94"/>
      <c r="R24" s="94"/>
      <c r="S24" s="94"/>
      <c r="T24" s="94"/>
      <c r="U24" s="94"/>
    </row>
    <row r="25" spans="1:21" s="95" customFormat="1" x14ac:dyDescent="0.3">
      <c r="A25" s="87">
        <f t="shared" si="0"/>
        <v>9</v>
      </c>
      <c r="B25" s="87">
        <v>5</v>
      </c>
      <c r="C25" s="87" t="s">
        <v>298</v>
      </c>
      <c r="D25" s="89" t="s">
        <v>299</v>
      </c>
      <c r="E25" s="89" t="s">
        <v>300</v>
      </c>
      <c r="F25" s="87">
        <v>2007</v>
      </c>
      <c r="G25" s="89" t="s">
        <v>249</v>
      </c>
      <c r="H25" s="89" t="s">
        <v>157</v>
      </c>
      <c r="I25" s="90">
        <v>2.3263888888888887E-3</v>
      </c>
      <c r="J25" s="92">
        <f t="shared" si="1"/>
        <v>9</v>
      </c>
      <c r="K25" s="91">
        <f>' '!H25-děti!I25</f>
        <v>1.1712962962962963E-2</v>
      </c>
      <c r="L25" s="92">
        <f t="shared" si="2"/>
        <v>25</v>
      </c>
      <c r="M25" s="91">
        <f t="shared" si="3"/>
        <v>4.7800925925925962E-3</v>
      </c>
      <c r="N25" s="92">
        <f t="shared" si="4"/>
        <v>24</v>
      </c>
      <c r="O25" s="90">
        <v>1.8819444444444448E-2</v>
      </c>
      <c r="P25" s="94"/>
      <c r="Q25" s="94"/>
      <c r="R25" s="94"/>
      <c r="S25" s="94"/>
      <c r="T25" s="94"/>
      <c r="U25" s="94"/>
    </row>
    <row r="26" spans="1:21" s="95" customFormat="1" x14ac:dyDescent="0.3">
      <c r="A26" s="87">
        <f t="shared" si="0"/>
        <v>27</v>
      </c>
      <c r="B26" s="87">
        <v>3</v>
      </c>
      <c r="C26" s="87" t="s">
        <v>301</v>
      </c>
      <c r="D26" s="89" t="s">
        <v>302</v>
      </c>
      <c r="E26" s="89" t="s">
        <v>303</v>
      </c>
      <c r="F26" s="87">
        <v>2007</v>
      </c>
      <c r="G26" s="89" t="s">
        <v>262</v>
      </c>
      <c r="H26" s="89"/>
      <c r="I26" s="90">
        <v>3.0324074074074073E-3</v>
      </c>
      <c r="J26" s="92">
        <f t="shared" si="1"/>
        <v>27</v>
      </c>
      <c r="K26" s="91">
        <f>' '!H26-děti!I26</f>
        <v>9.9884259259259266E-3</v>
      </c>
      <c r="L26" s="92">
        <f t="shared" si="2"/>
        <v>14</v>
      </c>
      <c r="M26" s="91">
        <f t="shared" si="3"/>
        <v>6.2384259259259268E-3</v>
      </c>
      <c r="N26" s="92">
        <f t="shared" si="4"/>
        <v>36</v>
      </c>
      <c r="O26" s="90">
        <v>1.9259259259259261E-2</v>
      </c>
      <c r="P26" s="94"/>
      <c r="Q26" s="94"/>
      <c r="R26" s="94"/>
      <c r="S26" s="94"/>
      <c r="T26" s="94"/>
      <c r="U26" s="94"/>
    </row>
    <row r="27" spans="1:21" s="95" customFormat="1" x14ac:dyDescent="0.3">
      <c r="A27" s="87">
        <f t="shared" si="0"/>
        <v>38</v>
      </c>
      <c r="B27" s="87">
        <v>6</v>
      </c>
      <c r="C27" s="87" t="s">
        <v>304</v>
      </c>
      <c r="D27" s="89" t="s">
        <v>293</v>
      </c>
      <c r="E27" s="89" t="s">
        <v>305</v>
      </c>
      <c r="F27" s="87">
        <v>2010</v>
      </c>
      <c r="G27" s="89" t="s">
        <v>251</v>
      </c>
      <c r="H27" s="89" t="s">
        <v>306</v>
      </c>
      <c r="I27" s="90">
        <v>4.3287037037037035E-3</v>
      </c>
      <c r="J27" s="92">
        <f t="shared" si="1"/>
        <v>38</v>
      </c>
      <c r="K27" s="91">
        <f>' '!H27-děti!I27</f>
        <v>1.0775462962962962E-2</v>
      </c>
      <c r="L27" s="92">
        <f t="shared" si="2"/>
        <v>19</v>
      </c>
      <c r="M27" s="91">
        <f t="shared" si="3"/>
        <v>4.3750000000000039E-3</v>
      </c>
      <c r="N27" s="92">
        <f t="shared" si="4"/>
        <v>18</v>
      </c>
      <c r="O27" s="90">
        <v>1.9479166666666669E-2</v>
      </c>
      <c r="P27" s="94"/>
      <c r="Q27" s="94"/>
      <c r="R27" s="94"/>
      <c r="S27" s="94"/>
      <c r="T27" s="94"/>
      <c r="U27" s="94"/>
    </row>
    <row r="28" spans="1:21" s="95" customFormat="1" x14ac:dyDescent="0.3">
      <c r="A28" s="87">
        <f t="shared" si="0"/>
        <v>39</v>
      </c>
      <c r="B28" s="87">
        <v>7</v>
      </c>
      <c r="C28" s="87" t="s">
        <v>307</v>
      </c>
      <c r="D28" s="89" t="s">
        <v>24</v>
      </c>
      <c r="E28" s="89" t="s">
        <v>308</v>
      </c>
      <c r="F28" s="87">
        <v>2012</v>
      </c>
      <c r="G28" s="89" t="s">
        <v>251</v>
      </c>
      <c r="H28" s="89" t="s">
        <v>309</v>
      </c>
      <c r="I28" s="90">
        <v>4.363425925925926E-3</v>
      </c>
      <c r="J28" s="92">
        <f t="shared" si="1"/>
        <v>39</v>
      </c>
      <c r="K28" s="91">
        <f>' '!H28-děti!I28</f>
        <v>1.0856481481481484E-2</v>
      </c>
      <c r="L28" s="92">
        <f t="shared" si="2"/>
        <v>21</v>
      </c>
      <c r="M28" s="91">
        <f t="shared" si="3"/>
        <v>4.5023148148148097E-3</v>
      </c>
      <c r="N28" s="92">
        <f t="shared" si="4"/>
        <v>21</v>
      </c>
      <c r="O28" s="90">
        <v>1.9722222222222221E-2</v>
      </c>
      <c r="P28" s="94"/>
      <c r="Q28" s="94"/>
      <c r="R28" s="94"/>
      <c r="S28" s="94"/>
      <c r="T28" s="94"/>
      <c r="U28" s="94"/>
    </row>
    <row r="29" spans="1:21" s="95" customFormat="1" x14ac:dyDescent="0.3">
      <c r="A29" s="87">
        <f t="shared" si="0"/>
        <v>28</v>
      </c>
      <c r="B29" s="87">
        <v>8</v>
      </c>
      <c r="C29" s="87" t="s">
        <v>310</v>
      </c>
      <c r="D29" s="89" t="s">
        <v>311</v>
      </c>
      <c r="E29" s="89" t="s">
        <v>312</v>
      </c>
      <c r="F29" s="87">
        <v>2009</v>
      </c>
      <c r="G29" s="89" t="s">
        <v>251</v>
      </c>
      <c r="H29" s="89" t="s">
        <v>43</v>
      </c>
      <c r="I29" s="90">
        <v>3.1597222222222222E-3</v>
      </c>
      <c r="J29" s="92">
        <f t="shared" si="1"/>
        <v>28</v>
      </c>
      <c r="K29" s="91">
        <f>' '!H29-děti!I29</f>
        <v>1.3101851851851852E-2</v>
      </c>
      <c r="L29" s="92">
        <f t="shared" si="2"/>
        <v>31</v>
      </c>
      <c r="M29" s="91">
        <f t="shared" si="3"/>
        <v>3.9236111111111086E-3</v>
      </c>
      <c r="N29" s="92">
        <f t="shared" si="4"/>
        <v>11</v>
      </c>
      <c r="O29" s="90">
        <v>2.0185185185185184E-2</v>
      </c>
      <c r="P29" s="94"/>
      <c r="Q29" s="94"/>
      <c r="R29" s="94"/>
      <c r="S29" s="94"/>
      <c r="T29" s="94"/>
      <c r="U29" s="94"/>
    </row>
    <row r="30" spans="1:21" s="95" customFormat="1" x14ac:dyDescent="0.3">
      <c r="A30" s="87">
        <f t="shared" si="0"/>
        <v>24</v>
      </c>
      <c r="B30" s="87">
        <v>2</v>
      </c>
      <c r="C30" s="87" t="s">
        <v>313</v>
      </c>
      <c r="D30" s="101" t="s">
        <v>314</v>
      </c>
      <c r="E30" s="101" t="s">
        <v>315</v>
      </c>
      <c r="F30" s="102">
        <v>1979</v>
      </c>
      <c r="G30" s="101" t="s">
        <v>290</v>
      </c>
      <c r="H30" s="101"/>
      <c r="I30" s="90">
        <v>2.8240740740740739E-3</v>
      </c>
      <c r="J30" s="92">
        <f t="shared" si="1"/>
        <v>24</v>
      </c>
      <c r="K30" s="91">
        <f>' '!H30-děti!I30</f>
        <v>1.195601851851852E-2</v>
      </c>
      <c r="L30" s="92">
        <f t="shared" si="2"/>
        <v>28</v>
      </c>
      <c r="M30" s="91">
        <f t="shared" si="3"/>
        <v>5.6712962962962975E-3</v>
      </c>
      <c r="N30" s="92">
        <f t="shared" si="4"/>
        <v>33</v>
      </c>
      <c r="O30" s="90">
        <v>2.045138888888889E-2</v>
      </c>
      <c r="P30" s="94"/>
      <c r="Q30" s="94"/>
      <c r="R30" s="94"/>
      <c r="S30" s="94"/>
      <c r="T30" s="94"/>
      <c r="U30" s="94"/>
    </row>
    <row r="31" spans="1:21" s="95" customFormat="1" x14ac:dyDescent="0.3">
      <c r="A31" s="87">
        <f t="shared" si="0"/>
        <v>21</v>
      </c>
      <c r="B31" s="87">
        <v>7</v>
      </c>
      <c r="C31" s="87" t="s">
        <v>316</v>
      </c>
      <c r="D31" s="89" t="s">
        <v>317</v>
      </c>
      <c r="E31" s="89" t="s">
        <v>318</v>
      </c>
      <c r="F31" s="87">
        <v>2008</v>
      </c>
      <c r="G31" s="89" t="s">
        <v>319</v>
      </c>
      <c r="H31" s="89" t="s">
        <v>320</v>
      </c>
      <c r="I31" s="90">
        <v>2.7546296296296294E-3</v>
      </c>
      <c r="J31" s="92">
        <f t="shared" si="1"/>
        <v>21</v>
      </c>
      <c r="K31" s="91">
        <f>' '!H31-děti!I31</f>
        <v>1.2754629629629628E-2</v>
      </c>
      <c r="L31" s="92">
        <f t="shared" si="2"/>
        <v>30</v>
      </c>
      <c r="M31" s="91">
        <f t="shared" si="3"/>
        <v>5.6018518518518527E-3</v>
      </c>
      <c r="N31" s="92">
        <f t="shared" si="4"/>
        <v>32</v>
      </c>
      <c r="O31" s="90">
        <v>2.1111111111111108E-2</v>
      </c>
      <c r="P31" s="94"/>
      <c r="Q31" s="94"/>
      <c r="R31" s="94"/>
      <c r="S31" s="94"/>
      <c r="T31" s="94"/>
      <c r="U31" s="94"/>
    </row>
    <row r="32" spans="1:21" s="95" customFormat="1" x14ac:dyDescent="0.3">
      <c r="A32" s="87">
        <f t="shared" si="0"/>
        <v>20</v>
      </c>
      <c r="B32" s="87">
        <v>3</v>
      </c>
      <c r="C32" s="87" t="s">
        <v>321</v>
      </c>
      <c r="D32" s="89" t="s">
        <v>269</v>
      </c>
      <c r="E32" s="89" t="s">
        <v>322</v>
      </c>
      <c r="F32" s="87">
        <v>1977</v>
      </c>
      <c r="G32" s="89" t="s">
        <v>290</v>
      </c>
      <c r="H32" s="89"/>
      <c r="I32" s="90">
        <v>2.7083333333333334E-3</v>
      </c>
      <c r="J32" s="92">
        <f t="shared" si="1"/>
        <v>20</v>
      </c>
      <c r="K32" s="91">
        <f>' '!H32-děti!I32</f>
        <v>1.1874999999999998E-2</v>
      </c>
      <c r="L32" s="92">
        <f t="shared" si="2"/>
        <v>26</v>
      </c>
      <c r="M32" s="91">
        <f t="shared" si="3"/>
        <v>6.5972222222222213E-3</v>
      </c>
      <c r="N32" s="92">
        <f t="shared" si="4"/>
        <v>38</v>
      </c>
      <c r="O32" s="90">
        <v>2.1180555555555553E-2</v>
      </c>
      <c r="P32" s="94"/>
      <c r="Q32" s="94"/>
      <c r="R32" s="94"/>
      <c r="S32" s="94"/>
      <c r="T32" s="94"/>
      <c r="U32" s="94"/>
    </row>
    <row r="33" spans="1:21" s="95" customFormat="1" x14ac:dyDescent="0.3">
      <c r="A33" s="87">
        <f t="shared" si="0"/>
        <v>15</v>
      </c>
      <c r="B33" s="87">
        <v>6</v>
      </c>
      <c r="C33" s="87" t="s">
        <v>323</v>
      </c>
      <c r="D33" s="89" t="s">
        <v>324</v>
      </c>
      <c r="E33" s="89" t="s">
        <v>325</v>
      </c>
      <c r="F33" s="87">
        <v>2008</v>
      </c>
      <c r="G33" s="89" t="s">
        <v>249</v>
      </c>
      <c r="H33" s="89" t="s">
        <v>43</v>
      </c>
      <c r="I33" s="90">
        <v>2.5694444444444445E-3</v>
      </c>
      <c r="J33" s="92">
        <f t="shared" si="1"/>
        <v>15</v>
      </c>
      <c r="K33" s="91">
        <f>' '!H33-děti!I33</f>
        <v>1.337962962962963E-2</v>
      </c>
      <c r="L33" s="92">
        <f t="shared" si="2"/>
        <v>32</v>
      </c>
      <c r="M33" s="91">
        <f t="shared" si="3"/>
        <v>5.5208333333333359E-3</v>
      </c>
      <c r="N33" s="92">
        <f t="shared" si="4"/>
        <v>30</v>
      </c>
      <c r="O33" s="90">
        <v>2.146990740740741E-2</v>
      </c>
      <c r="P33" s="94"/>
      <c r="Q33" s="94"/>
      <c r="R33" s="94"/>
      <c r="S33" s="94"/>
      <c r="T33" s="94"/>
      <c r="U33" s="94"/>
    </row>
    <row r="34" spans="1:21" s="95" customFormat="1" x14ac:dyDescent="0.3">
      <c r="A34" s="87">
        <f t="shared" si="0"/>
        <v>22</v>
      </c>
      <c r="B34" s="87">
        <v>9</v>
      </c>
      <c r="C34" s="87" t="s">
        <v>326</v>
      </c>
      <c r="D34" s="89" t="s">
        <v>327</v>
      </c>
      <c r="E34" s="89" t="s">
        <v>248</v>
      </c>
      <c r="F34" s="87">
        <v>2009</v>
      </c>
      <c r="G34" s="89" t="s">
        <v>251</v>
      </c>
      <c r="H34" s="89" t="s">
        <v>89</v>
      </c>
      <c r="I34" s="90">
        <v>2.7777777777777779E-3</v>
      </c>
      <c r="J34" s="92">
        <f t="shared" si="1"/>
        <v>22</v>
      </c>
      <c r="K34" s="91">
        <f>' '!H34-děti!I34</f>
        <v>1.2592592592592591E-2</v>
      </c>
      <c r="L34" s="92">
        <f t="shared" si="2"/>
        <v>29</v>
      </c>
      <c r="M34" s="91">
        <f t="shared" si="3"/>
        <v>6.3888888888888901E-3</v>
      </c>
      <c r="N34" s="92">
        <f t="shared" si="4"/>
        <v>37</v>
      </c>
      <c r="O34" s="90">
        <v>2.1759259259259259E-2</v>
      </c>
      <c r="P34" s="94"/>
      <c r="Q34" s="94"/>
      <c r="R34" s="94"/>
      <c r="S34" s="94"/>
      <c r="T34" s="94"/>
      <c r="U34" s="94"/>
    </row>
    <row r="35" spans="1:21" s="95" customFormat="1" x14ac:dyDescent="0.3">
      <c r="A35" s="87">
        <f t="shared" si="0"/>
        <v>36</v>
      </c>
      <c r="B35" s="87">
        <v>4</v>
      </c>
      <c r="C35" s="87" t="s">
        <v>328</v>
      </c>
      <c r="D35" s="89" t="s">
        <v>68</v>
      </c>
      <c r="E35" s="89" t="s">
        <v>329</v>
      </c>
      <c r="F35" s="87">
        <v>2008</v>
      </c>
      <c r="G35" s="89" t="s">
        <v>262</v>
      </c>
      <c r="H35" s="89" t="s">
        <v>43</v>
      </c>
      <c r="I35" s="90">
        <v>4.0162037037037033E-3</v>
      </c>
      <c r="J35" s="92">
        <f t="shared" si="1"/>
        <v>36</v>
      </c>
      <c r="K35" s="91">
        <f>' '!H35-děti!I35</f>
        <v>1.3541666666666671E-2</v>
      </c>
      <c r="L35" s="92">
        <f t="shared" si="2"/>
        <v>34</v>
      </c>
      <c r="M35" s="91">
        <f t="shared" si="3"/>
        <v>4.9652777777777699E-3</v>
      </c>
      <c r="N35" s="92">
        <f t="shared" si="4"/>
        <v>26</v>
      </c>
      <c r="O35" s="90">
        <v>2.2523148148148143E-2</v>
      </c>
      <c r="P35" s="94"/>
      <c r="Q35" s="94"/>
      <c r="R35" s="94"/>
      <c r="S35" s="94"/>
      <c r="T35" s="94"/>
      <c r="U35" s="94"/>
    </row>
    <row r="36" spans="1:21" s="95" customFormat="1" x14ac:dyDescent="0.3">
      <c r="A36" s="87">
        <f t="shared" si="0"/>
        <v>34</v>
      </c>
      <c r="B36" s="87">
        <v>10</v>
      </c>
      <c r="C36" s="87" t="s">
        <v>330</v>
      </c>
      <c r="D36" s="89" t="s">
        <v>253</v>
      </c>
      <c r="E36" s="89" t="s">
        <v>331</v>
      </c>
      <c r="F36" s="87">
        <v>2009</v>
      </c>
      <c r="G36" s="89" t="s">
        <v>251</v>
      </c>
      <c r="H36" s="89" t="s">
        <v>43</v>
      </c>
      <c r="I36" s="90">
        <v>3.6226851851851854E-3</v>
      </c>
      <c r="J36" s="92">
        <f t="shared" si="1"/>
        <v>34</v>
      </c>
      <c r="K36" s="91">
        <f>' '!H36-děti!I36</f>
        <v>1.4143518518518519E-2</v>
      </c>
      <c r="L36" s="92">
        <f t="shared" si="2"/>
        <v>36</v>
      </c>
      <c r="M36" s="91">
        <f t="shared" si="3"/>
        <v>5.0462962962962935E-3</v>
      </c>
      <c r="N36" s="92">
        <f t="shared" si="4"/>
        <v>27</v>
      </c>
      <c r="O36" s="90">
        <v>2.2812499999999999E-2</v>
      </c>
      <c r="P36" s="94"/>
      <c r="Q36" s="94"/>
      <c r="R36" s="94"/>
      <c r="S36" s="94"/>
      <c r="T36" s="94"/>
      <c r="U36" s="94"/>
    </row>
    <row r="37" spans="1:21" s="95" customFormat="1" x14ac:dyDescent="0.3">
      <c r="A37" s="87">
        <f t="shared" si="0"/>
        <v>37</v>
      </c>
      <c r="B37" s="87">
        <v>11</v>
      </c>
      <c r="C37" s="87" t="s">
        <v>332</v>
      </c>
      <c r="D37" s="89" t="s">
        <v>333</v>
      </c>
      <c r="E37" s="89" t="s">
        <v>334</v>
      </c>
      <c r="F37" s="87">
        <v>2011</v>
      </c>
      <c r="G37" s="89" t="s">
        <v>251</v>
      </c>
      <c r="H37" s="89" t="s">
        <v>43</v>
      </c>
      <c r="I37" s="90">
        <v>4.2476851851851851E-3</v>
      </c>
      <c r="J37" s="92">
        <f t="shared" si="1"/>
        <v>37</v>
      </c>
      <c r="K37" s="91">
        <f>' '!H37-děti!I37</f>
        <v>1.351851851851852E-2</v>
      </c>
      <c r="L37" s="92">
        <f t="shared" si="2"/>
        <v>33</v>
      </c>
      <c r="M37" s="91">
        <f t="shared" si="3"/>
        <v>5.0925925925925895E-3</v>
      </c>
      <c r="N37" s="92">
        <f t="shared" si="4"/>
        <v>28</v>
      </c>
      <c r="O37" s="90">
        <v>2.2858796296296294E-2</v>
      </c>
      <c r="P37" s="94"/>
      <c r="Q37" s="94"/>
      <c r="R37" s="94"/>
      <c r="S37" s="94"/>
      <c r="T37" s="94"/>
      <c r="U37" s="94"/>
    </row>
    <row r="38" spans="1:21" s="95" customFormat="1" x14ac:dyDescent="0.3">
      <c r="A38" s="87">
        <f t="shared" si="0"/>
        <v>32</v>
      </c>
      <c r="B38" s="87">
        <v>4</v>
      </c>
      <c r="C38" s="87" t="s">
        <v>335</v>
      </c>
      <c r="D38" s="89" t="s">
        <v>336</v>
      </c>
      <c r="E38" s="89" t="s">
        <v>337</v>
      </c>
      <c r="F38" s="87">
        <v>1975</v>
      </c>
      <c r="G38" s="89" t="s">
        <v>290</v>
      </c>
      <c r="H38" s="89" t="s">
        <v>291</v>
      </c>
      <c r="I38" s="90">
        <v>3.5648148148148154E-3</v>
      </c>
      <c r="J38" s="92">
        <f t="shared" si="1"/>
        <v>32</v>
      </c>
      <c r="K38" s="91">
        <f>' '!H38-děti!I38</f>
        <v>1.4305555555555557E-2</v>
      </c>
      <c r="L38" s="92">
        <f t="shared" si="2"/>
        <v>37</v>
      </c>
      <c r="M38" s="91">
        <f t="shared" si="3"/>
        <v>5.5555555555555566E-3</v>
      </c>
      <c r="N38" s="92">
        <f t="shared" si="4"/>
        <v>31</v>
      </c>
      <c r="O38" s="90">
        <v>2.342592592592593E-2</v>
      </c>
      <c r="P38" s="94"/>
      <c r="Q38" s="94"/>
      <c r="R38" s="94"/>
      <c r="S38" s="94"/>
      <c r="T38" s="94"/>
      <c r="U38" s="94"/>
    </row>
    <row r="39" spans="1:21" s="95" customFormat="1" x14ac:dyDescent="0.3">
      <c r="A39" s="87">
        <f t="shared" si="0"/>
        <v>33</v>
      </c>
      <c r="B39" s="87">
        <v>4</v>
      </c>
      <c r="C39" s="87" t="s">
        <v>338</v>
      </c>
      <c r="D39" s="88" t="s">
        <v>288</v>
      </c>
      <c r="E39" s="88" t="s">
        <v>339</v>
      </c>
      <c r="F39" s="87">
        <v>1979</v>
      </c>
      <c r="G39" s="89" t="s">
        <v>290</v>
      </c>
      <c r="H39" s="88" t="s">
        <v>291</v>
      </c>
      <c r="I39" s="90">
        <v>3.5879629629629629E-3</v>
      </c>
      <c r="J39" s="92">
        <f t="shared" si="1"/>
        <v>33</v>
      </c>
      <c r="K39" s="91">
        <f>' '!H39-děti!I39</f>
        <v>1.4351851851851852E-2</v>
      </c>
      <c r="L39" s="92">
        <f t="shared" si="2"/>
        <v>38</v>
      </c>
      <c r="M39" s="91">
        <f t="shared" si="3"/>
        <v>5.4861111111111152E-3</v>
      </c>
      <c r="N39" s="92">
        <f t="shared" si="4"/>
        <v>29</v>
      </c>
      <c r="O39" s="90">
        <v>2.342592592592593E-2</v>
      </c>
      <c r="P39" s="94"/>
      <c r="Q39" s="94"/>
      <c r="R39" s="94"/>
      <c r="S39" s="94"/>
      <c r="T39" s="94"/>
      <c r="U39" s="94"/>
    </row>
    <row r="40" spans="1:21" s="95" customFormat="1" x14ac:dyDescent="0.3">
      <c r="A40" s="87">
        <f t="shared" si="0"/>
        <v>40</v>
      </c>
      <c r="B40" s="87">
        <v>12</v>
      </c>
      <c r="C40" s="87" t="s">
        <v>340</v>
      </c>
      <c r="D40" s="89" t="s">
        <v>341</v>
      </c>
      <c r="E40" s="89" t="s">
        <v>342</v>
      </c>
      <c r="F40" s="87">
        <v>2011</v>
      </c>
      <c r="G40" s="89" t="s">
        <v>251</v>
      </c>
      <c r="H40" s="89" t="s">
        <v>43</v>
      </c>
      <c r="I40" s="90">
        <v>4.6527777777777774E-3</v>
      </c>
      <c r="J40" s="92">
        <f t="shared" si="1"/>
        <v>40</v>
      </c>
      <c r="K40" s="91">
        <f>' '!H40-děti!I40</f>
        <v>1.3611111111111112E-2</v>
      </c>
      <c r="L40" s="92">
        <f t="shared" si="2"/>
        <v>35</v>
      </c>
      <c r="M40" s="91">
        <f t="shared" si="3"/>
        <v>5.787037037037035E-3</v>
      </c>
      <c r="N40" s="92">
        <f t="shared" si="4"/>
        <v>34</v>
      </c>
      <c r="O40" s="90">
        <v>2.4050925925925924E-2</v>
      </c>
      <c r="P40" s="94"/>
      <c r="Q40" s="94"/>
      <c r="R40" s="94"/>
      <c r="S40" s="94"/>
      <c r="T40" s="94"/>
      <c r="U40" s="94"/>
    </row>
    <row r="41" spans="1:21" s="95" customFormat="1" x14ac:dyDescent="0.3">
      <c r="A41" s="87">
        <f t="shared" si="0"/>
        <v>25</v>
      </c>
      <c r="B41" s="87">
        <v>13</v>
      </c>
      <c r="C41" s="87" t="s">
        <v>343</v>
      </c>
      <c r="D41" s="89" t="s">
        <v>257</v>
      </c>
      <c r="E41" s="89" t="s">
        <v>344</v>
      </c>
      <c r="F41" s="87">
        <v>2009</v>
      </c>
      <c r="G41" s="89" t="s">
        <v>251</v>
      </c>
      <c r="H41" s="89" t="s">
        <v>95</v>
      </c>
      <c r="I41" s="90">
        <v>2.8703703703703708E-3</v>
      </c>
      <c r="J41" s="92">
        <f t="shared" si="1"/>
        <v>25</v>
      </c>
      <c r="K41" s="91">
        <f>' '!H41-děti!I41</f>
        <v>1.5520833333333334E-2</v>
      </c>
      <c r="L41" s="92">
        <f t="shared" si="2"/>
        <v>39</v>
      </c>
      <c r="M41" s="91">
        <f t="shared" si="3"/>
        <v>6.7245370370370358E-3</v>
      </c>
      <c r="N41" s="92">
        <f t="shared" si="4"/>
        <v>39</v>
      </c>
      <c r="O41" s="90">
        <v>2.5115740740740741E-2</v>
      </c>
      <c r="P41" s="94"/>
      <c r="Q41" s="94"/>
      <c r="R41" s="94"/>
      <c r="S41" s="94"/>
      <c r="T41" s="94"/>
      <c r="U41" s="94"/>
    </row>
    <row r="42" spans="1:21" s="95" customFormat="1" x14ac:dyDescent="0.3">
      <c r="A42" s="87"/>
      <c r="B42" s="87"/>
      <c r="C42" s="87" t="s">
        <v>345</v>
      </c>
      <c r="D42" s="89" t="s">
        <v>346</v>
      </c>
      <c r="E42" s="89" t="s">
        <v>347</v>
      </c>
      <c r="F42" s="87">
        <v>2008</v>
      </c>
      <c r="G42" s="89" t="s">
        <v>262</v>
      </c>
      <c r="H42" s="89" t="s">
        <v>43</v>
      </c>
      <c r="I42" s="90">
        <v>2.3263888888888887E-3</v>
      </c>
      <c r="J42" s="92">
        <f t="shared" si="1"/>
        <v>9</v>
      </c>
      <c r="K42" s="91"/>
      <c r="L42" s="92"/>
      <c r="M42" s="91"/>
      <c r="N42" s="92"/>
      <c r="O42" s="90" t="s">
        <v>159</v>
      </c>
      <c r="P42" s="94"/>
      <c r="Q42" s="94"/>
      <c r="R42" s="94"/>
      <c r="S42" s="94"/>
      <c r="T42" s="94"/>
      <c r="U42" s="94"/>
    </row>
    <row r="43" spans="1:21" s="95" customFormat="1" x14ac:dyDescent="0.3">
      <c r="A43" s="87"/>
      <c r="B43" s="87"/>
      <c r="C43" s="87" t="s">
        <v>348</v>
      </c>
      <c r="D43" s="89" t="s">
        <v>349</v>
      </c>
      <c r="E43" s="89" t="s">
        <v>297</v>
      </c>
      <c r="F43" s="87">
        <v>2012</v>
      </c>
      <c r="G43" s="89" t="s">
        <v>251</v>
      </c>
      <c r="H43" s="89" t="s">
        <v>43</v>
      </c>
      <c r="I43" s="90"/>
      <c r="J43" s="92"/>
      <c r="K43" s="91"/>
      <c r="L43" s="92"/>
      <c r="M43" s="91"/>
      <c r="N43" s="92"/>
      <c r="O43" s="90" t="s">
        <v>159</v>
      </c>
      <c r="P43" s="94"/>
      <c r="Q43" s="94"/>
      <c r="R43" s="94"/>
      <c r="S43" s="94"/>
      <c r="T43" s="94"/>
      <c r="U43" s="94"/>
    </row>
    <row r="44" spans="1:21" s="95" customFormat="1" x14ac:dyDescent="0.3">
      <c r="A44" s="87"/>
      <c r="B44" s="87"/>
      <c r="C44" s="87" t="s">
        <v>350</v>
      </c>
      <c r="D44" s="89" t="s">
        <v>351</v>
      </c>
      <c r="E44" s="89" t="s">
        <v>352</v>
      </c>
      <c r="F44" s="87">
        <v>2010</v>
      </c>
      <c r="G44" s="89" t="s">
        <v>251</v>
      </c>
      <c r="H44" s="89" t="s">
        <v>43</v>
      </c>
      <c r="I44" s="90"/>
      <c r="J44" s="92"/>
      <c r="K44" s="91"/>
      <c r="L44" s="92"/>
      <c r="M44" s="91"/>
      <c r="N44" s="92"/>
      <c r="O44" s="90" t="s">
        <v>159</v>
      </c>
      <c r="P44" s="94"/>
      <c r="Q44" s="94"/>
      <c r="R44" s="94"/>
      <c r="S44" s="94"/>
      <c r="T44" s="94"/>
      <c r="U44" s="94"/>
    </row>
    <row r="45" spans="1:21" s="95" customFormat="1" x14ac:dyDescent="0.3">
      <c r="A45" s="96"/>
      <c r="B45" s="96"/>
      <c r="C45" s="78"/>
      <c r="D45" s="78"/>
      <c r="E45" s="78"/>
      <c r="F45" s="96"/>
      <c r="G45" s="96"/>
      <c r="H45" s="78"/>
      <c r="I45" s="97"/>
      <c r="J45" s="98"/>
      <c r="K45" s="97"/>
      <c r="L45" s="99"/>
      <c r="M45" s="97"/>
      <c r="N45" s="99"/>
      <c r="O45" s="97"/>
      <c r="P45" s="94"/>
      <c r="Q45" s="94"/>
      <c r="R45" s="94"/>
      <c r="S45" s="94"/>
      <c r="T45" s="94"/>
      <c r="U45" s="94"/>
    </row>
    <row r="46" spans="1:21" s="95" customFormat="1" x14ac:dyDescent="0.3">
      <c r="A46" s="96"/>
      <c r="B46" s="96"/>
      <c r="C46" s="78"/>
      <c r="D46" s="78"/>
      <c r="E46" s="78"/>
      <c r="F46" s="96"/>
      <c r="G46" s="96"/>
      <c r="H46" s="78"/>
      <c r="I46" s="97"/>
      <c r="J46" s="98"/>
      <c r="K46" s="97"/>
      <c r="L46" s="99"/>
      <c r="M46" s="97"/>
      <c r="N46" s="99"/>
      <c r="O46" s="97"/>
      <c r="P46" s="94"/>
      <c r="Q46" s="94"/>
      <c r="R46" s="94"/>
      <c r="S46" s="94"/>
      <c r="T46" s="94"/>
      <c r="U46" s="94"/>
    </row>
    <row r="47" spans="1:21" s="95" customFormat="1" x14ac:dyDescent="0.3">
      <c r="A47" s="96"/>
      <c r="B47" s="96"/>
      <c r="C47" s="78"/>
      <c r="D47" s="78"/>
      <c r="E47" s="78"/>
      <c r="F47" s="96"/>
      <c r="G47" s="96"/>
      <c r="H47" s="78"/>
      <c r="I47" s="97"/>
      <c r="J47" s="98"/>
      <c r="K47" s="97"/>
      <c r="L47" s="99"/>
      <c r="M47" s="97"/>
      <c r="N47" s="99"/>
      <c r="O47" s="97"/>
      <c r="P47" s="94"/>
      <c r="Q47" s="94"/>
      <c r="R47" s="94"/>
      <c r="S47" s="94"/>
      <c r="T47" s="94"/>
      <c r="U47" s="94"/>
    </row>
    <row r="48" spans="1:21" s="95" customFormat="1" x14ac:dyDescent="0.3">
      <c r="A48" s="96"/>
      <c r="B48" s="96"/>
      <c r="C48" s="78"/>
      <c r="D48" s="78"/>
      <c r="E48" s="78"/>
      <c r="F48" s="96"/>
      <c r="G48" s="96"/>
      <c r="H48" s="78"/>
      <c r="I48" s="97"/>
      <c r="J48" s="98"/>
      <c r="K48" s="97"/>
      <c r="L48" s="99"/>
      <c r="M48" s="97"/>
      <c r="N48" s="99"/>
      <c r="O48" s="97"/>
      <c r="P48" s="94"/>
      <c r="Q48" s="94"/>
      <c r="R48" s="94"/>
      <c r="S48" s="94"/>
      <c r="T48" s="94"/>
      <c r="U48" s="94"/>
    </row>
    <row r="49" spans="1:21" s="95" customFormat="1" x14ac:dyDescent="0.3">
      <c r="A49" s="96"/>
      <c r="B49" s="96"/>
      <c r="C49" s="78"/>
      <c r="D49" s="78"/>
      <c r="E49" s="78"/>
      <c r="F49" s="96"/>
      <c r="G49" s="96"/>
      <c r="H49" s="78"/>
      <c r="I49" s="97"/>
      <c r="J49" s="98"/>
      <c r="K49" s="97"/>
      <c r="L49" s="99"/>
      <c r="M49" s="97"/>
      <c r="N49" s="99"/>
      <c r="O49" s="97"/>
      <c r="P49" s="94"/>
      <c r="Q49" s="94"/>
      <c r="R49" s="94"/>
      <c r="S49" s="94"/>
      <c r="T49" s="94"/>
      <c r="U49" s="94"/>
    </row>
    <row r="50" spans="1:21" s="95" customFormat="1" x14ac:dyDescent="0.3">
      <c r="A50" s="96"/>
      <c r="B50" s="96"/>
      <c r="C50" s="78"/>
      <c r="D50" s="78"/>
      <c r="E50" s="78"/>
      <c r="F50" s="96"/>
      <c r="G50" s="96"/>
      <c r="H50" s="78"/>
      <c r="I50" s="97"/>
      <c r="J50" s="98"/>
      <c r="K50" s="97"/>
      <c r="L50" s="99"/>
      <c r="M50" s="97"/>
      <c r="N50" s="99"/>
      <c r="O50" s="97"/>
      <c r="P50" s="94"/>
      <c r="Q50" s="94"/>
      <c r="R50" s="94"/>
      <c r="S50" s="94"/>
      <c r="T50" s="94"/>
      <c r="U50" s="94"/>
    </row>
    <row r="51" spans="1:21" s="95" customFormat="1" x14ac:dyDescent="0.3">
      <c r="A51" s="96"/>
      <c r="B51" s="96"/>
      <c r="C51" s="78"/>
      <c r="D51" s="78"/>
      <c r="E51" s="78"/>
      <c r="F51" s="96"/>
      <c r="G51" s="96"/>
      <c r="H51" s="78"/>
      <c r="I51" s="97"/>
      <c r="J51" s="98"/>
      <c r="K51" s="97"/>
      <c r="L51" s="99"/>
      <c r="M51" s="97"/>
      <c r="N51" s="99"/>
      <c r="O51" s="97"/>
      <c r="P51" s="94"/>
      <c r="Q51" s="94"/>
      <c r="R51" s="94"/>
      <c r="S51" s="94"/>
      <c r="T51" s="94"/>
      <c r="U51" s="94"/>
    </row>
    <row r="52" spans="1:21" s="95" customFormat="1" x14ac:dyDescent="0.3">
      <c r="A52" s="78"/>
      <c r="B52" s="78"/>
      <c r="C52" s="78"/>
      <c r="D52" s="78"/>
      <c r="E52" s="78"/>
      <c r="F52" s="96"/>
      <c r="G52" s="96"/>
      <c r="H52" s="78"/>
      <c r="I52" s="97"/>
      <c r="J52" s="98"/>
      <c r="K52" s="97"/>
      <c r="L52" s="99"/>
      <c r="M52" s="97"/>
      <c r="N52" s="99"/>
      <c r="O52" s="97"/>
      <c r="P52" s="94"/>
      <c r="Q52" s="94"/>
      <c r="R52" s="94"/>
      <c r="S52" s="94"/>
      <c r="T52" s="94"/>
      <c r="U52" s="94"/>
    </row>
    <row r="53" spans="1:21" s="95" customFormat="1" x14ac:dyDescent="0.3">
      <c r="A53" s="78"/>
      <c r="B53" s="78"/>
      <c r="C53" s="78"/>
      <c r="D53" s="78"/>
      <c r="E53" s="78"/>
      <c r="F53" s="96"/>
      <c r="G53" s="96"/>
      <c r="H53" s="78"/>
      <c r="I53" s="97"/>
      <c r="J53" s="98"/>
      <c r="K53" s="97"/>
      <c r="L53" s="99"/>
      <c r="M53" s="97"/>
      <c r="N53" s="99"/>
      <c r="O53" s="97"/>
      <c r="P53" s="94"/>
      <c r="Q53" s="94"/>
      <c r="R53" s="94"/>
      <c r="S53" s="94"/>
      <c r="T53" s="94"/>
      <c r="U53" s="94"/>
    </row>
    <row r="54" spans="1:21" s="95" customFormat="1" x14ac:dyDescent="0.3">
      <c r="A54" s="78"/>
      <c r="B54" s="78"/>
      <c r="C54" s="78"/>
      <c r="D54" s="78"/>
      <c r="E54" s="78"/>
      <c r="F54" s="96"/>
      <c r="G54" s="96"/>
      <c r="H54" s="78"/>
      <c r="I54" s="97"/>
      <c r="J54" s="98"/>
      <c r="K54" s="97"/>
      <c r="L54" s="99"/>
      <c r="M54" s="97"/>
      <c r="N54" s="99"/>
      <c r="O54" s="97"/>
      <c r="P54" s="94"/>
      <c r="Q54" s="94"/>
      <c r="R54" s="94"/>
      <c r="S54" s="94"/>
      <c r="T54" s="94"/>
      <c r="U54" s="94"/>
    </row>
    <row r="55" spans="1:21" s="95" customFormat="1" x14ac:dyDescent="0.3">
      <c r="A55" s="78"/>
      <c r="B55" s="78"/>
      <c r="C55" s="78"/>
      <c r="D55" s="78"/>
      <c r="E55" s="78"/>
      <c r="F55" s="96"/>
      <c r="G55" s="96"/>
      <c r="H55" s="78"/>
      <c r="I55" s="97"/>
      <c r="J55" s="98"/>
      <c r="K55" s="97"/>
      <c r="L55" s="99"/>
      <c r="M55" s="97"/>
      <c r="N55" s="99"/>
      <c r="O55" s="97"/>
      <c r="P55" s="94"/>
      <c r="Q55" s="94"/>
      <c r="R55" s="94"/>
      <c r="S55" s="94"/>
      <c r="T55" s="94"/>
      <c r="U55" s="94"/>
    </row>
    <row r="56" spans="1:21" s="95" customFormat="1" x14ac:dyDescent="0.3">
      <c r="A56" s="78"/>
      <c r="B56" s="78"/>
      <c r="C56" s="78"/>
      <c r="D56" s="78"/>
      <c r="E56" s="78"/>
      <c r="F56" s="96"/>
      <c r="G56" s="96"/>
      <c r="H56" s="78"/>
      <c r="I56" s="97"/>
      <c r="J56" s="98"/>
      <c r="K56" s="97"/>
      <c r="L56" s="99"/>
      <c r="M56" s="97"/>
      <c r="N56" s="99"/>
      <c r="O56" s="97"/>
      <c r="P56" s="94"/>
      <c r="Q56" s="94"/>
      <c r="R56" s="94"/>
      <c r="S56" s="94"/>
      <c r="T56" s="94"/>
      <c r="U56" s="94"/>
    </row>
    <row r="57" spans="1:21" s="95" customFormat="1" x14ac:dyDescent="0.3">
      <c r="A57" s="78"/>
      <c r="B57" s="78"/>
      <c r="C57" s="78"/>
      <c r="D57" s="78"/>
      <c r="E57" s="78"/>
      <c r="F57" s="96"/>
      <c r="G57" s="96"/>
      <c r="H57" s="78"/>
      <c r="I57" s="97"/>
      <c r="J57" s="98"/>
      <c r="K57" s="97"/>
      <c r="L57" s="99"/>
      <c r="M57" s="97"/>
      <c r="N57" s="99"/>
      <c r="O57" s="97"/>
      <c r="P57" s="94"/>
      <c r="Q57" s="94"/>
      <c r="R57" s="94"/>
      <c r="S57" s="94"/>
      <c r="T57" s="94"/>
      <c r="U57" s="94"/>
    </row>
    <row r="58" spans="1:21" s="95" customFormat="1" x14ac:dyDescent="0.3">
      <c r="A58" s="78"/>
      <c r="B58" s="78"/>
      <c r="C58" s="78"/>
      <c r="D58" s="78"/>
      <c r="E58" s="78"/>
      <c r="F58" s="96"/>
      <c r="G58" s="96"/>
      <c r="H58" s="78"/>
      <c r="I58" s="97"/>
      <c r="J58" s="98"/>
      <c r="K58" s="97"/>
      <c r="L58" s="99"/>
      <c r="M58" s="97"/>
      <c r="N58" s="99"/>
      <c r="O58" s="97"/>
      <c r="P58" s="94"/>
      <c r="Q58" s="94"/>
      <c r="R58" s="94"/>
      <c r="S58" s="94"/>
      <c r="T58" s="94"/>
      <c r="U58" s="94"/>
    </row>
    <row r="59" spans="1:21" s="95" customFormat="1" x14ac:dyDescent="0.3">
      <c r="A59" s="78"/>
      <c r="B59" s="78"/>
      <c r="C59" s="78"/>
      <c r="D59" s="78"/>
      <c r="E59" s="78"/>
      <c r="F59" s="96"/>
      <c r="G59" s="96"/>
      <c r="H59" s="78"/>
      <c r="I59" s="97"/>
      <c r="J59" s="98"/>
      <c r="K59" s="97"/>
      <c r="L59" s="99"/>
      <c r="M59" s="97"/>
      <c r="N59" s="99"/>
      <c r="O59" s="97"/>
      <c r="P59" s="94"/>
      <c r="Q59" s="94"/>
      <c r="R59" s="94"/>
      <c r="S59" s="94"/>
      <c r="T59" s="94"/>
      <c r="U59" s="94"/>
    </row>
    <row r="60" spans="1:21" s="95" customFormat="1" x14ac:dyDescent="0.3">
      <c r="A60" s="78"/>
      <c r="B60" s="78"/>
      <c r="C60" s="78"/>
      <c r="D60" s="78"/>
      <c r="E60" s="78"/>
      <c r="F60" s="96"/>
      <c r="G60" s="96"/>
      <c r="H60" s="78"/>
      <c r="I60" s="97"/>
      <c r="J60" s="98"/>
      <c r="K60" s="97"/>
      <c r="L60" s="99"/>
      <c r="M60" s="97"/>
      <c r="N60" s="99"/>
      <c r="O60" s="97"/>
      <c r="P60" s="94"/>
      <c r="Q60" s="94"/>
      <c r="R60" s="94"/>
      <c r="S60" s="94"/>
      <c r="T60" s="94"/>
      <c r="U60" s="94"/>
    </row>
    <row r="61" spans="1:21" s="95" customFormat="1" x14ac:dyDescent="0.3">
      <c r="A61" s="78"/>
      <c r="B61" s="78"/>
      <c r="C61" s="78"/>
      <c r="D61" s="78"/>
      <c r="E61" s="78"/>
      <c r="F61" s="96"/>
      <c r="G61" s="96"/>
      <c r="H61" s="78"/>
      <c r="I61" s="100"/>
    </row>
    <row r="62" spans="1:21" s="95" customFormat="1" x14ac:dyDescent="0.3">
      <c r="A62" s="78"/>
      <c r="B62" s="78"/>
      <c r="C62" s="78"/>
      <c r="D62" s="78"/>
      <c r="E62" s="78"/>
      <c r="F62" s="96"/>
      <c r="G62" s="96"/>
      <c r="H62" s="78"/>
      <c r="I62" s="100"/>
    </row>
  </sheetData>
  <sheetProtection algorithmName="SHA-512" hashValue="tSXW+m2fr1G1qj2SGpznNPKloBtEtKip7oXUKaXEEs1kfUD9LWcZ2+KkRV/BrAzwhMP3qM6wIbHYx+7S8hpcBA==" saltValue="tM50R2S5I+b84EiQztz4DA==" spinCount="100000" sheet="1" objects="1" scenarios="1" selectLockedCells="1" selectUnlockedCells="1"/>
  <sortState xmlns:xlrd2="http://schemas.microsoft.com/office/spreadsheetml/2017/richdata2" ref="A3:N11">
    <sortCondition ref="A3:A11"/>
  </sortState>
  <pageMargins left="0.25" right="0.25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W79"/>
  <sheetViews>
    <sheetView workbookViewId="0">
      <selection sqref="A1:XFD1048576"/>
    </sheetView>
  </sheetViews>
  <sheetFormatPr defaultColWidth="9.109375" defaultRowHeight="14.4" x14ac:dyDescent="0.3"/>
  <cols>
    <col min="1" max="1" width="9.109375" style="67"/>
    <col min="2" max="2" width="11" style="72" bestFit="1" customWidth="1"/>
    <col min="3" max="4" width="9.109375" style="67"/>
    <col min="5" max="5" width="11" style="67" bestFit="1" customWidth="1"/>
    <col min="6" max="7" width="9.109375" style="67"/>
    <col min="8" max="8" width="11" style="73" bestFit="1" customWidth="1"/>
    <col min="9" max="16384" width="9.109375" style="67"/>
  </cols>
  <sheetData>
    <row r="1" spans="1:23" x14ac:dyDescent="0.3">
      <c r="A1" s="103" t="s">
        <v>20</v>
      </c>
      <c r="B1" s="103"/>
      <c r="C1" s="66"/>
      <c r="D1" s="103" t="s">
        <v>21</v>
      </c>
      <c r="E1" s="103"/>
      <c r="F1" s="66"/>
      <c r="G1" s="103" t="s">
        <v>22</v>
      </c>
      <c r="H1" s="103"/>
      <c r="I1" s="66"/>
    </row>
    <row r="2" spans="1:23" x14ac:dyDescent="0.3">
      <c r="A2" s="66" t="s">
        <v>0</v>
      </c>
      <c r="B2" s="68" t="s">
        <v>19</v>
      </c>
      <c r="C2" s="66"/>
      <c r="D2" s="66" t="s">
        <v>0</v>
      </c>
      <c r="E2" s="66" t="s">
        <v>19</v>
      </c>
      <c r="F2" s="66"/>
      <c r="G2" s="66" t="s">
        <v>0</v>
      </c>
      <c r="H2" s="69" t="s">
        <v>19</v>
      </c>
      <c r="I2" s="66"/>
    </row>
    <row r="3" spans="1:23" x14ac:dyDescent="0.3">
      <c r="A3" s="70">
        <v>6</v>
      </c>
      <c r="B3" s="68">
        <v>2.9965277777777775E-2</v>
      </c>
      <c r="C3" s="66"/>
      <c r="D3" s="70" t="s">
        <v>162</v>
      </c>
      <c r="E3" s="71">
        <v>2.8935185185185185E-2</v>
      </c>
      <c r="F3" s="66"/>
      <c r="G3" s="70" t="s">
        <v>233</v>
      </c>
      <c r="H3" s="69">
        <v>9.8263888888888897E-3</v>
      </c>
      <c r="I3" s="66"/>
    </row>
    <row r="4" spans="1:23" x14ac:dyDescent="0.3">
      <c r="A4" s="70">
        <v>21</v>
      </c>
      <c r="B4" s="68">
        <v>3.0023148148148149E-2</v>
      </c>
      <c r="C4" s="66"/>
      <c r="D4" s="70" t="s">
        <v>168</v>
      </c>
      <c r="E4" s="71">
        <v>3.142361111111111E-2</v>
      </c>
      <c r="F4" s="66"/>
      <c r="G4" s="70" t="s">
        <v>235</v>
      </c>
      <c r="H4" s="69">
        <v>1.0266203703703703E-2</v>
      </c>
      <c r="I4" s="66"/>
      <c r="L4" s="104" t="s">
        <v>23</v>
      </c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1:23" x14ac:dyDescent="0.3">
      <c r="A5" s="70">
        <v>41</v>
      </c>
      <c r="B5" s="68">
        <v>3.1134259259259261E-2</v>
      </c>
      <c r="C5" s="66"/>
      <c r="D5" s="70" t="s">
        <v>173</v>
      </c>
      <c r="E5" s="71">
        <v>3.1620370370370368E-2</v>
      </c>
      <c r="F5" s="66"/>
      <c r="G5" s="70" t="s">
        <v>239</v>
      </c>
      <c r="H5" s="69">
        <v>1.0243055555555556E-2</v>
      </c>
      <c r="I5" s="66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1:23" x14ac:dyDescent="0.3">
      <c r="A6" s="70">
        <v>11</v>
      </c>
      <c r="B6" s="68">
        <v>3.125E-2</v>
      </c>
      <c r="C6" s="66"/>
      <c r="D6" s="70" t="s">
        <v>178</v>
      </c>
      <c r="E6" s="71">
        <v>3.2395833333333332E-2</v>
      </c>
      <c r="F6" s="66"/>
      <c r="G6" s="70" t="s">
        <v>241</v>
      </c>
      <c r="H6" s="69">
        <v>1.0763888888888891E-2</v>
      </c>
      <c r="I6" s="66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</row>
    <row r="7" spans="1:23" x14ac:dyDescent="0.3">
      <c r="A7" s="70">
        <v>43</v>
      </c>
      <c r="B7" s="68">
        <v>3.5358796296296298E-2</v>
      </c>
      <c r="C7" s="66"/>
      <c r="D7" s="70" t="s">
        <v>183</v>
      </c>
      <c r="E7" s="66"/>
      <c r="F7" s="66"/>
      <c r="G7" s="70" t="s">
        <v>243</v>
      </c>
      <c r="H7" s="69">
        <v>1.1111111111111112E-2</v>
      </c>
      <c r="I7" s="66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</row>
    <row r="8" spans="1:23" x14ac:dyDescent="0.3">
      <c r="A8" s="70">
        <v>22</v>
      </c>
      <c r="B8" s="68">
        <v>3.3159722222222222E-2</v>
      </c>
      <c r="C8" s="66"/>
      <c r="D8" s="70" t="s">
        <v>187</v>
      </c>
      <c r="E8" s="66"/>
      <c r="F8" s="66"/>
      <c r="G8" s="70" t="s">
        <v>246</v>
      </c>
      <c r="H8" s="69">
        <v>1.0937500000000001E-2</v>
      </c>
      <c r="I8" s="66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</row>
    <row r="9" spans="1:23" x14ac:dyDescent="0.3">
      <c r="A9" s="70">
        <v>39</v>
      </c>
      <c r="B9" s="68">
        <v>3.3344907407407406E-2</v>
      </c>
      <c r="C9" s="66"/>
      <c r="D9" s="70" t="s">
        <v>191</v>
      </c>
      <c r="E9" s="71">
        <v>3.7789351851851852E-2</v>
      </c>
      <c r="F9" s="66"/>
      <c r="G9" s="70" t="s">
        <v>250</v>
      </c>
      <c r="H9" s="69">
        <v>1.1736111111111109E-2</v>
      </c>
      <c r="I9" s="66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23" x14ac:dyDescent="0.3">
      <c r="A10" s="70">
        <v>2</v>
      </c>
      <c r="B10" s="68">
        <v>3.2835648148148149E-2</v>
      </c>
      <c r="C10" s="66"/>
      <c r="D10" s="70" t="s">
        <v>197</v>
      </c>
      <c r="E10" s="71">
        <v>3.8159722222222227E-2</v>
      </c>
      <c r="F10" s="66"/>
      <c r="G10" s="70" t="s">
        <v>252</v>
      </c>
      <c r="H10" s="69">
        <v>1.1550925925925925E-2</v>
      </c>
      <c r="I10" s="66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</row>
    <row r="11" spans="1:23" x14ac:dyDescent="0.3">
      <c r="A11" s="70">
        <v>12</v>
      </c>
      <c r="B11" s="68">
        <v>3.2164351851851854E-2</v>
      </c>
      <c r="C11" s="66"/>
      <c r="D11" s="70" t="s">
        <v>203</v>
      </c>
      <c r="E11" s="71">
        <v>4.3298611111111107E-2</v>
      </c>
      <c r="F11" s="66"/>
      <c r="G11" s="70" t="s">
        <v>256</v>
      </c>
      <c r="H11" s="69">
        <v>1.2349537037037039E-2</v>
      </c>
      <c r="I11" s="66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</row>
    <row r="12" spans="1:23" x14ac:dyDescent="0.3">
      <c r="A12" s="70">
        <v>45</v>
      </c>
      <c r="B12" s="68">
        <v>3.3564814814814818E-2</v>
      </c>
      <c r="C12" s="66"/>
      <c r="D12" s="70" t="s">
        <v>207</v>
      </c>
      <c r="E12" s="71">
        <v>3.8078703703703705E-2</v>
      </c>
      <c r="F12" s="66"/>
      <c r="G12" s="70" t="s">
        <v>260</v>
      </c>
      <c r="H12" s="69">
        <v>1.1956018518518517E-2</v>
      </c>
      <c r="I12" s="66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</row>
    <row r="13" spans="1:23" x14ac:dyDescent="0.3">
      <c r="A13" s="70">
        <v>73</v>
      </c>
      <c r="B13" s="68">
        <v>3.4687500000000003E-2</v>
      </c>
      <c r="C13" s="66"/>
      <c r="D13" s="70" t="s">
        <v>212</v>
      </c>
      <c r="E13" s="71">
        <v>4.4212962962962961E-2</v>
      </c>
      <c r="F13" s="66"/>
      <c r="G13" s="70" t="s">
        <v>263</v>
      </c>
      <c r="H13" s="69">
        <v>1.2268518518518519E-2</v>
      </c>
      <c r="I13" s="66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</row>
    <row r="14" spans="1:23" x14ac:dyDescent="0.3">
      <c r="A14" s="70">
        <v>40</v>
      </c>
      <c r="B14" s="68">
        <v>3.3796296296296297E-2</v>
      </c>
      <c r="C14" s="66"/>
      <c r="D14" s="70" t="s">
        <v>215</v>
      </c>
      <c r="E14" s="71">
        <v>5.0219907407407414E-2</v>
      </c>
      <c r="F14" s="66"/>
      <c r="G14" s="70" t="s">
        <v>266</v>
      </c>
      <c r="H14" s="69">
        <v>1.2349537037037039E-2</v>
      </c>
      <c r="I14" s="66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</row>
    <row r="15" spans="1:23" x14ac:dyDescent="0.3">
      <c r="A15" s="70">
        <v>26</v>
      </c>
      <c r="B15" s="68">
        <v>3.5648148148148151E-2</v>
      </c>
      <c r="C15" s="66"/>
      <c r="D15" s="70" t="s">
        <v>220</v>
      </c>
      <c r="E15" s="66"/>
      <c r="F15" s="66"/>
      <c r="G15" s="70" t="s">
        <v>268</v>
      </c>
      <c r="H15" s="69">
        <v>1.2442129629629629E-2</v>
      </c>
      <c r="I15" s="66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</row>
    <row r="16" spans="1:23" x14ac:dyDescent="0.3">
      <c r="A16" s="70">
        <v>7</v>
      </c>
      <c r="B16" s="68">
        <v>3.5694444444444445E-2</v>
      </c>
      <c r="C16" s="66"/>
      <c r="D16" s="70" t="s">
        <v>225</v>
      </c>
      <c r="E16" s="66"/>
      <c r="F16" s="66"/>
      <c r="G16" s="70" t="s">
        <v>271</v>
      </c>
      <c r="H16" s="69">
        <v>1.3310185185185187E-2</v>
      </c>
      <c r="I16" s="66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</row>
    <row r="17" spans="1:23" x14ac:dyDescent="0.3">
      <c r="A17" s="70">
        <v>3</v>
      </c>
      <c r="B17" s="68">
        <v>3.4907407407407408E-2</v>
      </c>
      <c r="C17" s="66"/>
      <c r="D17" s="66"/>
      <c r="E17" s="66"/>
      <c r="F17" s="66"/>
      <c r="G17" s="70" t="s">
        <v>274</v>
      </c>
      <c r="H17" s="69">
        <v>1.375E-2</v>
      </c>
      <c r="I17" s="66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</row>
    <row r="18" spans="1:23" x14ac:dyDescent="0.3">
      <c r="A18" s="70">
        <v>10</v>
      </c>
      <c r="B18" s="68">
        <v>3.5011574074074077E-2</v>
      </c>
      <c r="C18" s="66"/>
      <c r="D18" s="66"/>
      <c r="E18" s="66"/>
      <c r="F18" s="66"/>
      <c r="G18" s="70" t="s">
        <v>276</v>
      </c>
      <c r="H18" s="69">
        <v>1.3657407407407408E-2</v>
      </c>
      <c r="I18" s="66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</row>
    <row r="19" spans="1:23" x14ac:dyDescent="0.3">
      <c r="A19" s="70">
        <v>72</v>
      </c>
      <c r="B19" s="68">
        <v>3.5694444444444445E-2</v>
      </c>
      <c r="C19" s="66"/>
      <c r="D19" s="66"/>
      <c r="E19" s="66"/>
      <c r="F19" s="66"/>
      <c r="G19" s="70" t="s">
        <v>279</v>
      </c>
      <c r="H19" s="69">
        <v>1.4409722222222221E-2</v>
      </c>
      <c r="I19" s="66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</row>
    <row r="20" spans="1:23" x14ac:dyDescent="0.3">
      <c r="A20" s="70">
        <v>61</v>
      </c>
      <c r="B20" s="68">
        <v>3.3900462962962966E-2</v>
      </c>
      <c r="C20" s="66"/>
      <c r="D20" s="66"/>
      <c r="E20" s="66"/>
      <c r="F20" s="66"/>
      <c r="G20" s="70" t="s">
        <v>282</v>
      </c>
      <c r="H20" s="69">
        <v>1.3715277777777778E-2</v>
      </c>
      <c r="I20" s="66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</row>
    <row r="21" spans="1:23" x14ac:dyDescent="0.3">
      <c r="A21" s="70">
        <v>17</v>
      </c>
      <c r="B21" s="68">
        <v>3.5949074074074071E-2</v>
      </c>
      <c r="C21" s="66"/>
      <c r="D21" s="66"/>
      <c r="E21" s="66"/>
      <c r="F21" s="66"/>
      <c r="G21" s="70" t="s">
        <v>286</v>
      </c>
      <c r="H21" s="69">
        <v>1.4120370370370368E-2</v>
      </c>
      <c r="I21" s="66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</row>
    <row r="22" spans="1:23" x14ac:dyDescent="0.3">
      <c r="A22" s="70">
        <v>24</v>
      </c>
      <c r="B22" s="68">
        <v>3.6307870370370372E-2</v>
      </c>
      <c r="C22" s="66"/>
      <c r="D22" s="66"/>
      <c r="E22" s="66"/>
      <c r="F22" s="66"/>
      <c r="G22" s="70" t="s">
        <v>287</v>
      </c>
      <c r="H22" s="69">
        <v>1.3495370370370371E-2</v>
      </c>
      <c r="I22" s="66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</row>
    <row r="23" spans="1:23" x14ac:dyDescent="0.3">
      <c r="A23" s="70">
        <v>33</v>
      </c>
      <c r="B23" s="68">
        <v>3.7141203703703704E-2</v>
      </c>
      <c r="C23" s="66"/>
      <c r="D23" s="66"/>
      <c r="E23" s="66"/>
      <c r="F23" s="66"/>
      <c r="G23" s="70" t="s">
        <v>292</v>
      </c>
      <c r="H23" s="69">
        <v>1.3888888888888888E-2</v>
      </c>
      <c r="I23" s="66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</row>
    <row r="24" spans="1:23" x14ac:dyDescent="0.3">
      <c r="A24" s="70">
        <v>42</v>
      </c>
      <c r="B24" s="68">
        <v>3.712962962962963E-2</v>
      </c>
      <c r="C24" s="66"/>
      <c r="D24" s="66"/>
      <c r="E24" s="66"/>
      <c r="F24" s="66"/>
      <c r="G24" s="70" t="s">
        <v>295</v>
      </c>
      <c r="H24" s="69">
        <v>1.2847222222222223E-2</v>
      </c>
      <c r="I24" s="66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</row>
    <row r="25" spans="1:23" x14ac:dyDescent="0.3">
      <c r="A25" s="70">
        <v>38</v>
      </c>
      <c r="B25" s="68">
        <v>3.7199074074074072E-2</v>
      </c>
      <c r="C25" s="66"/>
      <c r="D25" s="66"/>
      <c r="E25" s="66"/>
      <c r="F25" s="66"/>
      <c r="G25" s="70" t="s">
        <v>298</v>
      </c>
      <c r="H25" s="69">
        <v>1.4039351851851851E-2</v>
      </c>
      <c r="I25" s="66"/>
    </row>
    <row r="26" spans="1:23" x14ac:dyDescent="0.3">
      <c r="A26" s="70">
        <v>20</v>
      </c>
      <c r="B26" s="68">
        <v>3.6747685185185182E-2</v>
      </c>
      <c r="C26" s="66"/>
      <c r="D26" s="66"/>
      <c r="E26" s="66"/>
      <c r="F26" s="66"/>
      <c r="G26" s="70" t="s">
        <v>301</v>
      </c>
      <c r="H26" s="69">
        <v>1.3020833333333334E-2</v>
      </c>
      <c r="I26" s="66"/>
    </row>
    <row r="27" spans="1:23" x14ac:dyDescent="0.3">
      <c r="A27" s="70">
        <v>44</v>
      </c>
      <c r="B27" s="68">
        <v>3.7152777777777778E-2</v>
      </c>
      <c r="C27" s="66"/>
      <c r="D27" s="66"/>
      <c r="E27" s="66"/>
      <c r="F27" s="66"/>
      <c r="G27" s="70" t="s">
        <v>304</v>
      </c>
      <c r="H27" s="69">
        <v>1.5104166666666667E-2</v>
      </c>
      <c r="I27" s="66"/>
    </row>
    <row r="28" spans="1:23" x14ac:dyDescent="0.3">
      <c r="A28" s="70">
        <v>69</v>
      </c>
      <c r="B28" s="68">
        <v>3.7951388888888889E-2</v>
      </c>
      <c r="C28" s="66"/>
      <c r="D28" s="66"/>
      <c r="E28" s="66"/>
      <c r="F28" s="66"/>
      <c r="G28" s="70" t="s">
        <v>307</v>
      </c>
      <c r="H28" s="69">
        <v>1.5219907407407409E-2</v>
      </c>
      <c r="I28" s="66"/>
    </row>
    <row r="29" spans="1:23" x14ac:dyDescent="0.3">
      <c r="A29" s="70">
        <v>35</v>
      </c>
      <c r="B29" s="68">
        <v>3.8495370370370367E-2</v>
      </c>
      <c r="C29" s="66"/>
      <c r="D29" s="66"/>
      <c r="E29" s="66"/>
      <c r="F29" s="66"/>
      <c r="G29" s="70" t="s">
        <v>310</v>
      </c>
      <c r="H29" s="69">
        <v>1.6261574074074074E-2</v>
      </c>
      <c r="I29" s="66"/>
    </row>
    <row r="30" spans="1:23" x14ac:dyDescent="0.3">
      <c r="A30" s="70">
        <v>68</v>
      </c>
      <c r="B30" s="68">
        <v>3.7916666666666668E-2</v>
      </c>
      <c r="C30" s="66"/>
      <c r="D30" s="66"/>
      <c r="E30" s="66"/>
      <c r="F30" s="66"/>
      <c r="G30" s="70" t="s">
        <v>313</v>
      </c>
      <c r="H30" s="69">
        <v>1.4780092592592595E-2</v>
      </c>
      <c r="I30" s="66"/>
    </row>
    <row r="31" spans="1:23" x14ac:dyDescent="0.3">
      <c r="A31" s="70">
        <v>34</v>
      </c>
      <c r="B31" s="68">
        <v>4.0393518518518516E-2</v>
      </c>
      <c r="C31" s="66"/>
      <c r="D31" s="66"/>
      <c r="E31" s="66"/>
      <c r="F31" s="66"/>
      <c r="G31" s="70" t="s">
        <v>316</v>
      </c>
      <c r="H31" s="69">
        <v>1.5509259259259257E-2</v>
      </c>
      <c r="I31" s="66"/>
    </row>
    <row r="32" spans="1:23" x14ac:dyDescent="0.3">
      <c r="A32" s="70">
        <v>27</v>
      </c>
      <c r="B32" s="68">
        <v>3.888888888888889E-2</v>
      </c>
      <c r="C32" s="66"/>
      <c r="D32" s="66"/>
      <c r="E32" s="66"/>
      <c r="F32" s="66"/>
      <c r="G32" s="70" t="s">
        <v>321</v>
      </c>
      <c r="H32" s="69">
        <v>1.4583333333333332E-2</v>
      </c>
      <c r="I32" s="66"/>
    </row>
    <row r="33" spans="1:9" x14ac:dyDescent="0.3">
      <c r="A33" s="70">
        <v>65</v>
      </c>
      <c r="B33" s="68">
        <v>3.9456018518518522E-2</v>
      </c>
      <c r="C33" s="66"/>
      <c r="D33" s="66"/>
      <c r="E33" s="66"/>
      <c r="F33" s="66"/>
      <c r="G33" s="70" t="s">
        <v>323</v>
      </c>
      <c r="H33" s="69">
        <v>1.5949074074074074E-2</v>
      </c>
      <c r="I33" s="66"/>
    </row>
    <row r="34" spans="1:9" x14ac:dyDescent="0.3">
      <c r="A34" s="70">
        <v>63</v>
      </c>
      <c r="B34" s="68">
        <v>3.920138888888889E-2</v>
      </c>
      <c r="C34" s="66"/>
      <c r="D34" s="66"/>
      <c r="E34" s="66"/>
      <c r="F34" s="66"/>
      <c r="G34" s="70" t="s">
        <v>326</v>
      </c>
      <c r="H34" s="69">
        <v>1.5370370370370369E-2</v>
      </c>
      <c r="I34" s="66"/>
    </row>
    <row r="35" spans="1:9" x14ac:dyDescent="0.3">
      <c r="A35" s="70">
        <v>18</v>
      </c>
      <c r="B35" s="68">
        <v>3.9259259259259258E-2</v>
      </c>
      <c r="C35" s="66"/>
      <c r="D35" s="66"/>
      <c r="E35" s="66"/>
      <c r="F35" s="66"/>
      <c r="G35" s="70" t="s">
        <v>328</v>
      </c>
      <c r="H35" s="69">
        <v>1.7557870370370373E-2</v>
      </c>
      <c r="I35" s="66"/>
    </row>
    <row r="36" spans="1:9" x14ac:dyDescent="0.3">
      <c r="A36" s="70">
        <v>25</v>
      </c>
      <c r="B36" s="68">
        <v>3.875E-2</v>
      </c>
      <c r="C36" s="66"/>
      <c r="D36" s="66"/>
      <c r="E36" s="66"/>
      <c r="F36" s="66"/>
      <c r="G36" s="70" t="s">
        <v>330</v>
      </c>
      <c r="H36" s="69">
        <v>1.7766203703703704E-2</v>
      </c>
      <c r="I36" s="66"/>
    </row>
    <row r="37" spans="1:9" x14ac:dyDescent="0.3">
      <c r="A37" s="70">
        <v>31</v>
      </c>
      <c r="B37" s="68">
        <v>4.0486111111111105E-2</v>
      </c>
      <c r="C37" s="66"/>
      <c r="D37" s="66"/>
      <c r="E37" s="66"/>
      <c r="F37" s="66"/>
      <c r="G37" s="70" t="s">
        <v>332</v>
      </c>
      <c r="H37" s="69">
        <v>1.7766203703703704E-2</v>
      </c>
      <c r="I37" s="66"/>
    </row>
    <row r="38" spans="1:9" x14ac:dyDescent="0.3">
      <c r="A38" s="70">
        <v>13</v>
      </c>
      <c r="B38" s="68">
        <v>4.0729166666666664E-2</v>
      </c>
      <c r="C38" s="66"/>
      <c r="D38" s="66"/>
      <c r="E38" s="66"/>
      <c r="F38" s="66"/>
      <c r="G38" s="70" t="s">
        <v>335</v>
      </c>
      <c r="H38" s="69">
        <v>1.7870370370370373E-2</v>
      </c>
      <c r="I38" s="66"/>
    </row>
    <row r="39" spans="1:9" x14ac:dyDescent="0.3">
      <c r="A39" s="70">
        <v>64</v>
      </c>
      <c r="B39" s="68">
        <v>4.0949074074074075E-2</v>
      </c>
      <c r="C39" s="66"/>
      <c r="D39" s="66"/>
      <c r="E39" s="66"/>
      <c r="F39" s="66"/>
      <c r="G39" s="70" t="s">
        <v>338</v>
      </c>
      <c r="H39" s="69">
        <v>1.7939814814814815E-2</v>
      </c>
      <c r="I39" s="66"/>
    </row>
    <row r="40" spans="1:9" x14ac:dyDescent="0.3">
      <c r="A40" s="70">
        <v>66</v>
      </c>
      <c r="B40" s="68">
        <v>4.116898148148148E-2</v>
      </c>
      <c r="C40" s="66"/>
      <c r="D40" s="66"/>
      <c r="E40" s="66"/>
      <c r="F40" s="66"/>
      <c r="G40" s="70" t="s">
        <v>340</v>
      </c>
      <c r="H40" s="69">
        <v>1.8263888888888889E-2</v>
      </c>
      <c r="I40" s="66"/>
    </row>
    <row r="41" spans="1:9" x14ac:dyDescent="0.3">
      <c r="A41" s="70">
        <v>5</v>
      </c>
      <c r="B41" s="68">
        <v>4.0185185185185185E-2</v>
      </c>
      <c r="C41" s="66"/>
      <c r="D41" s="66"/>
      <c r="E41" s="66"/>
      <c r="F41" s="66"/>
      <c r="G41" s="70" t="s">
        <v>343</v>
      </c>
      <c r="H41" s="69">
        <v>1.8391203703703705E-2</v>
      </c>
      <c r="I41" s="66"/>
    </row>
    <row r="42" spans="1:9" x14ac:dyDescent="0.3">
      <c r="A42" s="70">
        <v>8</v>
      </c>
      <c r="B42" s="68">
        <v>4.0185185185185185E-2</v>
      </c>
      <c r="C42" s="66"/>
      <c r="D42" s="66"/>
      <c r="E42" s="66"/>
      <c r="F42" s="66"/>
      <c r="G42" s="66"/>
      <c r="H42" s="69"/>
      <c r="I42" s="66"/>
    </row>
    <row r="43" spans="1:9" x14ac:dyDescent="0.3">
      <c r="A43" s="70">
        <v>28</v>
      </c>
      <c r="B43" s="68">
        <v>4.3645833333333335E-2</v>
      </c>
      <c r="C43" s="66"/>
      <c r="D43" s="66"/>
      <c r="E43" s="66"/>
      <c r="F43" s="66"/>
      <c r="G43" s="66"/>
      <c r="H43" s="69"/>
      <c r="I43" s="66"/>
    </row>
    <row r="44" spans="1:9" x14ac:dyDescent="0.3">
      <c r="A44" s="70">
        <v>30</v>
      </c>
      <c r="B44" s="68">
        <v>4.3819444444444446E-2</v>
      </c>
      <c r="C44" s="66"/>
      <c r="D44" s="66"/>
      <c r="E44" s="66"/>
      <c r="F44" s="66"/>
      <c r="G44" s="66"/>
      <c r="H44" s="69"/>
      <c r="I44" s="66"/>
    </row>
    <row r="45" spans="1:9" x14ac:dyDescent="0.3">
      <c r="A45" s="70">
        <v>37</v>
      </c>
      <c r="B45" s="68">
        <v>4.2557870370370371E-2</v>
      </c>
      <c r="C45" s="66"/>
      <c r="D45" s="66"/>
      <c r="E45" s="66"/>
      <c r="F45" s="66"/>
      <c r="G45" s="66"/>
      <c r="H45" s="69"/>
      <c r="I45" s="66"/>
    </row>
    <row r="46" spans="1:9" x14ac:dyDescent="0.3">
      <c r="A46" s="70">
        <v>19</v>
      </c>
      <c r="B46" s="68">
        <v>4.2743055555555555E-2</v>
      </c>
      <c r="C46" s="66"/>
      <c r="D46" s="66"/>
      <c r="E46" s="66"/>
      <c r="F46" s="66"/>
      <c r="G46" s="66"/>
      <c r="H46" s="69"/>
      <c r="I46" s="66"/>
    </row>
    <row r="47" spans="1:9" x14ac:dyDescent="0.3">
      <c r="A47" s="70">
        <v>67</v>
      </c>
      <c r="B47" s="68">
        <v>4.282407407407407E-2</v>
      </c>
      <c r="C47" s="66"/>
      <c r="D47" s="66"/>
      <c r="E47" s="66"/>
      <c r="F47" s="66"/>
      <c r="G47" s="66"/>
      <c r="H47" s="69"/>
      <c r="I47" s="66"/>
    </row>
    <row r="48" spans="1:9" x14ac:dyDescent="0.3">
      <c r="A48" s="70">
        <v>36</v>
      </c>
      <c r="B48" s="68">
        <v>4.3750000000000004E-2</v>
      </c>
      <c r="C48" s="66"/>
      <c r="D48" s="66"/>
      <c r="E48" s="66"/>
      <c r="F48" s="66"/>
      <c r="G48" s="66"/>
      <c r="H48" s="69"/>
      <c r="I48" s="66"/>
    </row>
    <row r="49" spans="1:9" x14ac:dyDescent="0.3">
      <c r="A49" s="70">
        <v>4</v>
      </c>
      <c r="B49" s="68">
        <v>4.7337962962962964E-2</v>
      </c>
      <c r="C49" s="66"/>
      <c r="D49" s="66"/>
      <c r="E49" s="66"/>
      <c r="F49" s="66"/>
      <c r="G49" s="66"/>
      <c r="H49" s="69"/>
      <c r="I49" s="66"/>
    </row>
    <row r="50" spans="1:9" x14ac:dyDescent="0.3">
      <c r="A50" s="70">
        <v>1</v>
      </c>
      <c r="B50" s="68">
        <v>4.8611111111111112E-2</v>
      </c>
      <c r="C50" s="66"/>
      <c r="D50" s="66"/>
      <c r="E50" s="66"/>
      <c r="F50" s="66"/>
      <c r="G50" s="66"/>
      <c r="H50" s="69"/>
      <c r="I50" s="66"/>
    </row>
    <row r="51" spans="1:9" x14ac:dyDescent="0.3">
      <c r="A51" s="70">
        <v>29</v>
      </c>
      <c r="B51" s="68">
        <v>4.6620370370370368E-2</v>
      </c>
      <c r="C51" s="66"/>
      <c r="D51" s="66"/>
      <c r="E51" s="66"/>
      <c r="F51" s="66"/>
      <c r="G51" s="66"/>
      <c r="H51" s="69"/>
      <c r="I51" s="66"/>
    </row>
    <row r="52" spans="1:9" x14ac:dyDescent="0.3">
      <c r="A52" s="70">
        <v>32</v>
      </c>
      <c r="B52" s="68">
        <v>4.6643518518518522E-2</v>
      </c>
      <c r="C52" s="66"/>
      <c r="D52" s="66"/>
      <c r="E52" s="66"/>
      <c r="F52" s="66"/>
      <c r="G52" s="66"/>
      <c r="H52" s="69"/>
      <c r="I52" s="66"/>
    </row>
    <row r="53" spans="1:9" x14ac:dyDescent="0.3">
      <c r="A53" s="70">
        <v>9</v>
      </c>
      <c r="B53" s="68">
        <v>4.3912037037037034E-2</v>
      </c>
      <c r="C53" s="66"/>
      <c r="D53" s="66"/>
      <c r="E53" s="66"/>
      <c r="F53" s="66"/>
      <c r="G53" s="66"/>
      <c r="H53" s="69"/>
      <c r="I53" s="66"/>
    </row>
    <row r="54" spans="1:9" x14ac:dyDescent="0.3">
      <c r="A54" s="70">
        <v>70</v>
      </c>
      <c r="B54" s="68">
        <v>4.7962962962962964E-2</v>
      </c>
      <c r="C54" s="66"/>
      <c r="D54" s="66"/>
      <c r="E54" s="66"/>
      <c r="F54" s="66"/>
      <c r="G54" s="66"/>
      <c r="H54" s="69"/>
      <c r="I54" s="66"/>
    </row>
    <row r="55" spans="1:9" x14ac:dyDescent="0.3">
      <c r="A55" s="70">
        <v>23</v>
      </c>
      <c r="B55" s="68">
        <v>5.0081018518518518E-2</v>
      </c>
      <c r="C55" s="66"/>
      <c r="D55" s="66"/>
      <c r="E55" s="66"/>
      <c r="F55" s="66"/>
      <c r="G55" s="66"/>
      <c r="H55" s="69"/>
      <c r="I55" s="66"/>
    </row>
    <row r="56" spans="1:9" x14ac:dyDescent="0.3">
      <c r="A56" s="70">
        <v>16</v>
      </c>
      <c r="B56" s="68">
        <v>5.2766203703703697E-2</v>
      </c>
      <c r="C56" s="66"/>
      <c r="D56" s="66"/>
      <c r="E56" s="66"/>
      <c r="F56" s="66"/>
      <c r="G56" s="66"/>
      <c r="H56" s="69"/>
      <c r="I56" s="66"/>
    </row>
    <row r="57" spans="1:9" x14ac:dyDescent="0.3">
      <c r="A57" s="70">
        <v>71</v>
      </c>
      <c r="B57" s="68">
        <v>6.1400462962962969E-2</v>
      </c>
      <c r="C57" s="66"/>
      <c r="D57" s="66"/>
      <c r="E57" s="66"/>
      <c r="F57" s="66"/>
      <c r="G57" s="66"/>
      <c r="H57" s="69"/>
      <c r="I57" s="66"/>
    </row>
    <row r="58" spans="1:9" x14ac:dyDescent="0.3">
      <c r="A58" s="70">
        <v>14</v>
      </c>
      <c r="B58" s="68">
        <v>6.7152777777777783E-2</v>
      </c>
      <c r="C58" s="66"/>
      <c r="D58" s="66"/>
      <c r="E58" s="66"/>
      <c r="F58" s="66"/>
      <c r="G58" s="66"/>
      <c r="H58" s="69"/>
      <c r="I58" s="66"/>
    </row>
    <row r="59" spans="1:9" x14ac:dyDescent="0.3">
      <c r="A59" s="66"/>
      <c r="B59" s="68"/>
      <c r="C59" s="66"/>
      <c r="D59" s="66"/>
      <c r="E59" s="66"/>
      <c r="F59" s="66"/>
      <c r="G59" s="66"/>
      <c r="H59" s="69"/>
      <c r="I59" s="66"/>
    </row>
    <row r="60" spans="1:9" x14ac:dyDescent="0.3">
      <c r="A60" s="66"/>
      <c r="B60" s="68"/>
      <c r="C60" s="66"/>
      <c r="D60" s="66"/>
      <c r="E60" s="66"/>
      <c r="F60" s="66"/>
      <c r="G60" s="66"/>
      <c r="H60" s="69"/>
      <c r="I60" s="66"/>
    </row>
    <row r="61" spans="1:9" x14ac:dyDescent="0.3">
      <c r="A61" s="66"/>
      <c r="B61" s="68"/>
      <c r="C61" s="66"/>
      <c r="D61" s="66"/>
      <c r="E61" s="66"/>
      <c r="F61" s="66"/>
      <c r="G61" s="66"/>
      <c r="H61" s="69"/>
      <c r="I61" s="66"/>
    </row>
    <row r="62" spans="1:9" x14ac:dyDescent="0.3">
      <c r="A62" s="66"/>
      <c r="B62" s="68"/>
      <c r="C62" s="66"/>
      <c r="D62" s="66"/>
      <c r="E62" s="66"/>
      <c r="F62" s="66"/>
      <c r="G62" s="66"/>
      <c r="H62" s="69"/>
      <c r="I62" s="66"/>
    </row>
    <row r="63" spans="1:9" x14ac:dyDescent="0.3">
      <c r="A63" s="66"/>
      <c r="B63" s="68"/>
      <c r="C63" s="66"/>
      <c r="D63" s="66"/>
      <c r="E63" s="66"/>
      <c r="F63" s="66"/>
      <c r="G63" s="66"/>
      <c r="H63" s="69"/>
      <c r="I63" s="66"/>
    </row>
    <row r="64" spans="1:9" x14ac:dyDescent="0.3">
      <c r="A64" s="66"/>
      <c r="B64" s="68"/>
      <c r="C64" s="66"/>
      <c r="D64" s="66"/>
      <c r="E64" s="66"/>
      <c r="F64" s="66"/>
      <c r="G64" s="66"/>
      <c r="H64" s="69"/>
      <c r="I64" s="66"/>
    </row>
    <row r="65" spans="1:9" x14ac:dyDescent="0.3">
      <c r="A65" s="66"/>
      <c r="B65" s="68"/>
      <c r="C65" s="66"/>
      <c r="D65" s="66"/>
      <c r="E65" s="66"/>
      <c r="F65" s="66"/>
      <c r="G65" s="66"/>
      <c r="H65" s="69"/>
      <c r="I65" s="66"/>
    </row>
    <row r="66" spans="1:9" x14ac:dyDescent="0.3">
      <c r="A66" s="66"/>
      <c r="B66" s="68"/>
      <c r="C66" s="66"/>
      <c r="D66" s="66"/>
      <c r="E66" s="66"/>
      <c r="F66" s="66"/>
      <c r="G66" s="66"/>
      <c r="H66" s="69"/>
      <c r="I66" s="66"/>
    </row>
    <row r="67" spans="1:9" x14ac:dyDescent="0.3">
      <c r="A67" s="66"/>
      <c r="B67" s="68"/>
      <c r="C67" s="66"/>
      <c r="D67" s="66"/>
      <c r="E67" s="66"/>
      <c r="F67" s="66"/>
      <c r="G67" s="66"/>
      <c r="H67" s="69"/>
      <c r="I67" s="66"/>
    </row>
    <row r="68" spans="1:9" x14ac:dyDescent="0.3">
      <c r="A68" s="66"/>
      <c r="B68" s="68"/>
      <c r="C68" s="66"/>
      <c r="D68" s="66"/>
      <c r="E68" s="66"/>
      <c r="F68" s="66"/>
      <c r="G68" s="66"/>
      <c r="H68" s="69"/>
      <c r="I68" s="66"/>
    </row>
    <row r="69" spans="1:9" x14ac:dyDescent="0.3">
      <c r="A69" s="66"/>
      <c r="B69" s="68"/>
      <c r="C69" s="66"/>
      <c r="D69" s="66"/>
      <c r="E69" s="66"/>
      <c r="F69" s="66"/>
      <c r="G69" s="66"/>
      <c r="H69" s="69"/>
      <c r="I69" s="66"/>
    </row>
    <row r="70" spans="1:9" x14ac:dyDescent="0.3">
      <c r="A70" s="66"/>
      <c r="B70" s="68"/>
      <c r="C70" s="66"/>
      <c r="D70" s="66"/>
      <c r="E70" s="66"/>
      <c r="F70" s="66"/>
      <c r="G70" s="66"/>
      <c r="H70" s="69"/>
      <c r="I70" s="66"/>
    </row>
    <row r="71" spans="1:9" x14ac:dyDescent="0.3">
      <c r="A71" s="66"/>
      <c r="B71" s="68"/>
      <c r="C71" s="66"/>
      <c r="D71" s="66"/>
      <c r="E71" s="66"/>
      <c r="F71" s="66"/>
      <c r="G71" s="66"/>
      <c r="H71" s="69"/>
      <c r="I71" s="66"/>
    </row>
    <row r="72" spans="1:9" x14ac:dyDescent="0.3">
      <c r="A72" s="66"/>
      <c r="B72" s="68"/>
      <c r="C72" s="66"/>
      <c r="D72" s="66"/>
      <c r="E72" s="66"/>
      <c r="F72" s="66"/>
      <c r="G72" s="66"/>
      <c r="H72" s="69"/>
      <c r="I72" s="66"/>
    </row>
    <row r="73" spans="1:9" x14ac:dyDescent="0.3">
      <c r="A73" s="66"/>
      <c r="B73" s="68"/>
      <c r="C73" s="66"/>
      <c r="D73" s="66"/>
      <c r="E73" s="66"/>
      <c r="F73" s="66"/>
      <c r="G73" s="66"/>
      <c r="H73" s="69"/>
      <c r="I73" s="66"/>
    </row>
    <row r="74" spans="1:9" x14ac:dyDescent="0.3">
      <c r="A74" s="66"/>
      <c r="B74" s="68"/>
      <c r="C74" s="66"/>
      <c r="D74" s="66"/>
      <c r="E74" s="66"/>
      <c r="F74" s="66"/>
      <c r="G74" s="66"/>
      <c r="H74" s="69"/>
      <c r="I74" s="66"/>
    </row>
    <row r="75" spans="1:9" x14ac:dyDescent="0.3">
      <c r="A75" s="66"/>
      <c r="B75" s="68"/>
      <c r="C75" s="66"/>
      <c r="D75" s="66"/>
      <c r="E75" s="66"/>
      <c r="F75" s="66"/>
      <c r="G75" s="66"/>
      <c r="H75" s="69"/>
      <c r="I75" s="66"/>
    </row>
    <row r="76" spans="1:9" x14ac:dyDescent="0.3">
      <c r="A76" s="66"/>
      <c r="B76" s="68"/>
      <c r="C76" s="66"/>
      <c r="D76" s="66"/>
      <c r="E76" s="66"/>
      <c r="F76" s="66"/>
      <c r="G76" s="66"/>
      <c r="H76" s="69"/>
      <c r="I76" s="66"/>
    </row>
    <row r="77" spans="1:9" x14ac:dyDescent="0.3">
      <c r="A77" s="66"/>
      <c r="B77" s="68"/>
      <c r="C77" s="66"/>
      <c r="D77" s="66"/>
      <c r="E77" s="66"/>
      <c r="F77" s="66"/>
      <c r="G77" s="66"/>
      <c r="H77" s="69"/>
      <c r="I77" s="66"/>
    </row>
    <row r="78" spans="1:9" x14ac:dyDescent="0.3">
      <c r="A78" s="66"/>
      <c r="B78" s="68"/>
      <c r="C78" s="66"/>
      <c r="D78" s="66"/>
      <c r="E78" s="66"/>
      <c r="F78" s="66"/>
      <c r="G78" s="66"/>
      <c r="H78" s="69"/>
      <c r="I78" s="66"/>
    </row>
    <row r="79" spans="1:9" x14ac:dyDescent="0.3">
      <c r="A79" s="66"/>
      <c r="B79" s="68"/>
      <c r="C79" s="66"/>
      <c r="D79" s="66"/>
      <c r="E79" s="66"/>
      <c r="F79" s="66"/>
      <c r="G79" s="66"/>
      <c r="H79" s="69"/>
      <c r="I79" s="66"/>
    </row>
  </sheetData>
  <sheetProtection algorithmName="SHA-512" hashValue="yxKosmUyShu/PB6MIq5K8QaaQ6q+g9y0I5+avfBSEQ6RIdJgNK4zZfdC3p2Xb3bdhAyxt04GsllZDqP6I6mJpw==" saltValue="yEHYQISBJAcS+iZVJulFFQ==" spinCount="100000" sheet="1" objects="1" scenarios="1" selectLockedCells="1" selectUnlockedCells="1"/>
  <mergeCells count="4">
    <mergeCell ref="A1:B1"/>
    <mergeCell ref="D1:E1"/>
    <mergeCell ref="G1:H1"/>
    <mergeCell ref="L4:W2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jednotlivci</vt:lpstr>
      <vt:lpstr>štafety</vt:lpstr>
      <vt:lpstr>děti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ahoj</dc:creator>
  <cp:lastModifiedBy>david</cp:lastModifiedBy>
  <cp:lastPrinted>2017-07-13T08:55:34Z</cp:lastPrinted>
  <dcterms:created xsi:type="dcterms:W3CDTF">2017-05-10T19:46:46Z</dcterms:created>
  <dcterms:modified xsi:type="dcterms:W3CDTF">2020-06-09T18:05:32Z</dcterms:modified>
</cp:coreProperties>
</file>